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45" yWindow="90" windowWidth="9015" windowHeight="9300" activeTab="2"/>
  </bookViews>
  <sheets>
    <sheet name="V" sheetId="2" r:id="rId1"/>
    <sheet name="A" sheetId="3" r:id="rId2"/>
    <sheet name="M" sheetId="1" r:id="rId3"/>
    <sheet name="Namen xls" sheetId="4" r:id="rId4"/>
  </sheets>
  <definedNames>
    <definedName name="_xlnm.Print_Area" localSheetId="2">M!$A$2:$L$141</definedName>
    <definedName name="Jahr">M!$X$27:$X$80</definedName>
  </definedNames>
  <calcPr calcId="125725"/>
</workbook>
</file>

<file path=xl/calcChain.xml><?xml version="1.0" encoding="utf-8"?>
<calcChain xmlns="http://schemas.openxmlformats.org/spreadsheetml/2006/main"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E20"/>
  <c r="E22"/>
  <c r="E37"/>
  <c r="E38"/>
  <c r="E53"/>
  <c r="E5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2"/>
  <c r="F2"/>
  <c r="E2"/>
  <c r="AD56" i="1"/>
  <c r="E29" i="4" s="1"/>
  <c r="AD43" i="1"/>
  <c r="E18" i="4" s="1"/>
  <c r="AD44" i="1"/>
  <c r="E19" i="4" s="1"/>
  <c r="AD45" i="1"/>
  <c r="AD46"/>
  <c r="E21" i="4" s="1"/>
  <c r="AD47" i="1"/>
  <c r="AD50"/>
  <c r="E23" i="4" s="1"/>
  <c r="AD51" i="1"/>
  <c r="E24" i="4" s="1"/>
  <c r="AD52" i="1"/>
  <c r="E25" i="4" s="1"/>
  <c r="AD53" i="1"/>
  <c r="E26" i="4" s="1"/>
  <c r="AD54" i="1"/>
  <c r="E27" i="4" s="1"/>
  <c r="AD55" i="1"/>
  <c r="E28" i="4" s="1"/>
  <c r="AD57" i="1"/>
  <c r="E30" i="4" s="1"/>
  <c r="AD58" i="1"/>
  <c r="E31" i="4" s="1"/>
  <c r="AD59" i="1"/>
  <c r="E32" i="4" s="1"/>
  <c r="AD60" i="1"/>
  <c r="E33" i="4" s="1"/>
  <c r="AD61" i="1"/>
  <c r="E34" i="4" s="1"/>
  <c r="AD62" i="1"/>
  <c r="E35" i="4" s="1"/>
  <c r="AD63" i="1"/>
  <c r="E36" i="4" s="1"/>
  <c r="AD64" i="1"/>
  <c r="AD65"/>
  <c r="AD66"/>
  <c r="E39" i="4" s="1"/>
  <c r="AD67" i="1"/>
  <c r="E40" i="4" s="1"/>
  <c r="AD68" i="1"/>
  <c r="E41" i="4" s="1"/>
  <c r="AD69" i="1"/>
  <c r="E42" i="4" s="1"/>
  <c r="AD70" i="1"/>
  <c r="E43" i="4" s="1"/>
  <c r="AD71" i="1"/>
  <c r="E44" i="4" s="1"/>
  <c r="AD72" i="1"/>
  <c r="E45" i="4" s="1"/>
  <c r="AD73" i="1"/>
  <c r="E46" i="4" s="1"/>
  <c r="AD74" i="1"/>
  <c r="E47" i="4" s="1"/>
  <c r="AD75" i="1"/>
  <c r="E48" i="4" s="1"/>
  <c r="AD76" i="1"/>
  <c r="E49" i="4" s="1"/>
  <c r="AD77" i="1"/>
  <c r="E50" i="4" s="1"/>
  <c r="AD78" i="1"/>
  <c r="E51" i="4" s="1"/>
  <c r="AD79" i="1"/>
  <c r="E52" i="4" s="1"/>
  <c r="AD80" i="1"/>
  <c r="AD81"/>
  <c r="AD28"/>
  <c r="E3" i="4" s="1"/>
  <c r="AD29" i="1"/>
  <c r="E4" i="4" s="1"/>
  <c r="AD30" i="1"/>
  <c r="E5" i="4" s="1"/>
  <c r="AD31" i="1"/>
  <c r="E6" i="4" s="1"/>
  <c r="AD32" i="1"/>
  <c r="E7" i="4" s="1"/>
  <c r="AD33" i="1"/>
  <c r="E8" i="4" s="1"/>
  <c r="AD34" i="1"/>
  <c r="E9" i="4" s="1"/>
  <c r="AD35" i="1"/>
  <c r="E10" i="4" s="1"/>
  <c r="AD36" i="1"/>
  <c r="E11" i="4" s="1"/>
  <c r="AD37" i="1"/>
  <c r="E12" i="4" s="1"/>
  <c r="AD38" i="1"/>
  <c r="E13" i="4" s="1"/>
  <c r="AD39" i="1"/>
  <c r="E14" i="4" s="1"/>
  <c r="AD40" i="1"/>
  <c r="E15" i="4" s="1"/>
  <c r="AD41" i="1"/>
  <c r="E16" i="4" s="1"/>
  <c r="AD42" i="1"/>
  <c r="E17" i="4" s="1"/>
  <c r="AD27" i="1"/>
  <c r="S27"/>
  <c r="D45" i="2" l="1"/>
  <c r="G47" l="1"/>
  <c r="F47"/>
  <c r="E47"/>
  <c r="A21" i="1" s="1"/>
  <c r="G6" s="1"/>
  <c r="D47" i="2"/>
  <c r="A2" i="4" s="1"/>
  <c r="D54" l="1"/>
  <c r="D46"/>
  <c r="D38"/>
  <c r="D30"/>
  <c r="D22"/>
  <c r="D14"/>
  <c r="D6"/>
  <c r="D53"/>
  <c r="D45"/>
  <c r="D37"/>
  <c r="D29"/>
  <c r="D21"/>
  <c r="D13"/>
  <c r="D5"/>
  <c r="D52"/>
  <c r="D44"/>
  <c r="D36"/>
  <c r="D28"/>
  <c r="D20"/>
  <c r="D12"/>
  <c r="D4"/>
  <c r="D51"/>
  <c r="D43"/>
  <c r="D35"/>
  <c r="D27"/>
  <c r="D19"/>
  <c r="D11"/>
  <c r="D3"/>
  <c r="D50"/>
  <c r="D42"/>
  <c r="D34"/>
  <c r="D26"/>
  <c r="D18"/>
  <c r="D10"/>
  <c r="D2"/>
  <c r="D49"/>
  <c r="D41"/>
  <c r="D33"/>
  <c r="D25"/>
  <c r="D17"/>
  <c r="D9"/>
  <c r="D48"/>
  <c r="D40"/>
  <c r="D32"/>
  <c r="D24"/>
  <c r="D16"/>
  <c r="D8"/>
  <c r="D47"/>
  <c r="D39"/>
  <c r="D31"/>
  <c r="D23"/>
  <c r="D15"/>
  <c r="D7"/>
  <c r="L48" i="1"/>
  <c r="L49"/>
  <c r="A48" i="3"/>
  <c r="A49"/>
  <c r="F18" i="1"/>
  <c r="R48"/>
  <c r="R49"/>
  <c r="B48" i="3"/>
  <c r="B49"/>
  <c r="G49" i="1" s="1"/>
  <c r="L28" i="3" l="1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L27"/>
  <c r="K27"/>
  <c r="S81" i="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T32" s="1"/>
  <c r="S31"/>
  <c r="T31" s="1"/>
  <c r="S30"/>
  <c r="S29"/>
  <c r="S28"/>
  <c r="A57" i="3" l="1"/>
  <c r="K57" i="1" s="1"/>
  <c r="A39" i="3"/>
  <c r="K39" i="1" s="1"/>
  <c r="A80" i="3"/>
  <c r="K80" i="1" s="1"/>
  <c r="A64" i="3"/>
  <c r="K64" i="1" s="1"/>
  <c r="A46" i="3"/>
  <c r="K46" i="1" s="1"/>
  <c r="A30" i="3"/>
  <c r="K30" i="1" s="1"/>
  <c r="A71" i="3"/>
  <c r="K71" i="1" s="1"/>
  <c r="A55" i="3"/>
  <c r="K55" i="1" s="1"/>
  <c r="A37" i="3"/>
  <c r="K37" i="1" s="1"/>
  <c r="A62" i="3"/>
  <c r="K62" i="1" s="1"/>
  <c r="A44" i="3"/>
  <c r="K44" i="1" s="1"/>
  <c r="A81" i="3"/>
  <c r="K81" i="1" s="1"/>
  <c r="A65" i="3"/>
  <c r="K65" i="1" s="1"/>
  <c r="A47" i="3"/>
  <c r="K47" i="1" s="1"/>
  <c r="A31" i="3"/>
  <c r="K31" i="1" s="1"/>
  <c r="A72" i="3"/>
  <c r="K72" i="1" s="1"/>
  <c r="A56" i="3"/>
  <c r="K56" i="1" s="1"/>
  <c r="A38" i="3"/>
  <c r="K38" i="1" s="1"/>
  <c r="A79" i="3"/>
  <c r="K79" i="1" s="1"/>
  <c r="A63" i="3"/>
  <c r="K63" i="1" s="1"/>
  <c r="A45" i="3"/>
  <c r="K45" i="1" s="1"/>
  <c r="A70" i="3"/>
  <c r="K70" i="1" s="1"/>
  <c r="A54" i="3"/>
  <c r="K54" i="1" s="1"/>
  <c r="A69" i="3"/>
  <c r="K69" i="1" s="1"/>
  <c r="A61" i="3"/>
  <c r="K61" i="1" s="1"/>
  <c r="A53" i="3"/>
  <c r="K53" i="1" s="1"/>
  <c r="A43" i="3"/>
  <c r="K43" i="1" s="1"/>
  <c r="A35" i="3"/>
  <c r="K35" i="1" s="1"/>
  <c r="A76" i="3"/>
  <c r="K76" i="1" s="1"/>
  <c r="A68" i="3"/>
  <c r="K68" i="1" s="1"/>
  <c r="A60" i="3"/>
  <c r="K60" i="1" s="1"/>
  <c r="A52" i="3"/>
  <c r="K52" i="1" s="1"/>
  <c r="A42" i="3"/>
  <c r="K42" i="1" s="1"/>
  <c r="A34" i="3"/>
  <c r="K34" i="1" s="1"/>
  <c r="A75" i="3"/>
  <c r="K75" i="1" s="1"/>
  <c r="A67" i="3"/>
  <c r="K67" i="1" s="1"/>
  <c r="A59" i="3"/>
  <c r="K59" i="1" s="1"/>
  <c r="A51" i="3"/>
  <c r="K51" i="1" s="1"/>
  <c r="A41" i="3"/>
  <c r="K41" i="1" s="1"/>
  <c r="A33" i="3"/>
  <c r="K33" i="1" s="1"/>
  <c r="A74" i="3"/>
  <c r="K74" i="1" s="1"/>
  <c r="A66" i="3"/>
  <c r="K66" i="1" s="1"/>
  <c r="A58" i="3"/>
  <c r="K58" i="1" s="1"/>
  <c r="A50" i="3"/>
  <c r="K50" i="1" s="1"/>
  <c r="A40" i="3"/>
  <c r="K40" i="1" s="1"/>
  <c r="A32" i="3"/>
  <c r="K32" i="1" s="1"/>
  <c r="A78" i="3"/>
  <c r="K78" i="1" s="1"/>
  <c r="A77" i="3"/>
  <c r="K77" i="1" s="1"/>
  <c r="T43"/>
  <c r="T42"/>
  <c r="T41"/>
  <c r="T40"/>
  <c r="T39"/>
  <c r="J28" i="3" l="1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27"/>
  <c r="AE8" i="1"/>
  <c r="AC8"/>
  <c r="T81"/>
  <c r="H81" i="3" s="1"/>
  <c r="T80" i="1"/>
  <c r="H80" i="3" s="1"/>
  <c r="T79" i="1"/>
  <c r="H79" i="3" s="1"/>
  <c r="T78" i="1"/>
  <c r="H78" i="3" s="1"/>
  <c r="T77" i="1"/>
  <c r="H77" i="3" s="1"/>
  <c r="T76" i="1"/>
  <c r="H76" i="3" s="1"/>
  <c r="T75" i="1"/>
  <c r="H75" i="3" s="1"/>
  <c r="T74" i="1"/>
  <c r="H74" i="3" s="1"/>
  <c r="T73" i="1"/>
  <c r="H73" i="3" s="1"/>
  <c r="T72" i="1"/>
  <c r="H72" i="3" s="1"/>
  <c r="T71" i="1"/>
  <c r="H71" i="3" s="1"/>
  <c r="T70" i="1"/>
  <c r="H70" i="3" s="1"/>
  <c r="T69" i="1"/>
  <c r="H69" i="3" s="1"/>
  <c r="T68" i="1"/>
  <c r="H68" i="3" s="1"/>
  <c r="T67" i="1"/>
  <c r="H67" i="3" s="1"/>
  <c r="T66" i="1"/>
  <c r="H66" i="3" s="1"/>
  <c r="T65" i="1"/>
  <c r="H65" i="3" s="1"/>
  <c r="T64" i="1"/>
  <c r="H64" i="3" s="1"/>
  <c r="T63" i="1"/>
  <c r="H63" i="3" s="1"/>
  <c r="T62" i="1"/>
  <c r="H62" i="3" s="1"/>
  <c r="T61" i="1"/>
  <c r="H61" i="3" s="1"/>
  <c r="T60" i="1"/>
  <c r="H60" i="3" s="1"/>
  <c r="T59" i="1"/>
  <c r="H59" i="3" s="1"/>
  <c r="T58" i="1"/>
  <c r="H58" i="3" s="1"/>
  <c r="T57" i="1"/>
  <c r="H57" i="3" s="1"/>
  <c r="T56" i="1"/>
  <c r="H56" i="3" s="1"/>
  <c r="T55" i="1"/>
  <c r="H55" i="3" s="1"/>
  <c r="T54" i="1"/>
  <c r="H54" i="3" s="1"/>
  <c r="T53" i="1"/>
  <c r="H53" i="3" s="1"/>
  <c r="T52" i="1"/>
  <c r="H52" i="3" s="1"/>
  <c r="T51" i="1"/>
  <c r="H51" i="3" s="1"/>
  <c r="T50" i="1"/>
  <c r="H50" i="3" s="1"/>
  <c r="T47" i="1"/>
  <c r="H47" i="3" s="1"/>
  <c r="T46" i="1"/>
  <c r="H46" i="3" s="1"/>
  <c r="T45" i="1"/>
  <c r="H45" i="3" s="1"/>
  <c r="T44" i="1"/>
  <c r="H44" i="3" s="1"/>
  <c r="H43"/>
  <c r="H42"/>
  <c r="H41"/>
  <c r="H40"/>
  <c r="H39"/>
  <c r="T38" i="1"/>
  <c r="H38" i="3" s="1"/>
  <c r="T37" i="1"/>
  <c r="H37" i="3" s="1"/>
  <c r="T36" i="1"/>
  <c r="H36" i="3" s="1"/>
  <c r="T35" i="1"/>
  <c r="H35" i="3" s="1"/>
  <c r="T34" i="1"/>
  <c r="H34" i="3" s="1"/>
  <c r="T33" i="1"/>
  <c r="H33" i="3" s="1"/>
  <c r="H32"/>
  <c r="H31"/>
  <c r="T30" i="1"/>
  <c r="H30" i="3" s="1"/>
  <c r="T29" i="1"/>
  <c r="H29" i="3" s="1"/>
  <c r="T28" i="1"/>
  <c r="H28" i="3" s="1"/>
  <c r="T27" i="1"/>
  <c r="H27" i="3" s="1"/>
  <c r="J11"/>
  <c r="J12"/>
  <c r="J13"/>
  <c r="J14"/>
  <c r="J15"/>
  <c r="J16"/>
  <c r="J17"/>
  <c r="J18"/>
  <c r="J19"/>
  <c r="J20"/>
  <c r="J21"/>
  <c r="J10"/>
  <c r="I11"/>
  <c r="I12"/>
  <c r="I13"/>
  <c r="I14"/>
  <c r="I15"/>
  <c r="I16"/>
  <c r="I17"/>
  <c r="I18"/>
  <c r="I19"/>
  <c r="I20"/>
  <c r="I21"/>
  <c r="I10"/>
  <c r="H11"/>
  <c r="H12"/>
  <c r="H13"/>
  <c r="H14"/>
  <c r="H15"/>
  <c r="H16"/>
  <c r="H17"/>
  <c r="H18"/>
  <c r="H19"/>
  <c r="H20"/>
  <c r="H21"/>
  <c r="H10"/>
  <c r="G11"/>
  <c r="G12"/>
  <c r="G13"/>
  <c r="G14"/>
  <c r="G15"/>
  <c r="G16"/>
  <c r="G17"/>
  <c r="G18"/>
  <c r="G19"/>
  <c r="G20"/>
  <c r="G21"/>
  <c r="G10"/>
  <c r="AE5" i="1"/>
  <c r="AE6"/>
  <c r="AE7"/>
  <c r="A28"/>
  <c r="L27"/>
  <c r="G13"/>
  <c r="G16"/>
  <c r="H22"/>
  <c r="G17"/>
  <c r="G18"/>
  <c r="AC13"/>
  <c r="AC12"/>
  <c r="AC11"/>
  <c r="AC6"/>
  <c r="AC7"/>
  <c r="AC5"/>
  <c r="L28" l="1"/>
  <c r="A3" i="4"/>
  <c r="T33" i="3"/>
  <c r="S33"/>
  <c r="U33"/>
  <c r="V33"/>
  <c r="Z33"/>
  <c r="Y33" s="1"/>
  <c r="W33"/>
  <c r="AS33"/>
  <c r="AR33" s="1"/>
  <c r="AT33"/>
  <c r="AO33"/>
  <c r="T41"/>
  <c r="U41"/>
  <c r="V41"/>
  <c r="S41"/>
  <c r="R41" s="1"/>
  <c r="Z41"/>
  <c r="Y41" s="1"/>
  <c r="W41"/>
  <c r="AS41"/>
  <c r="AR41" s="1"/>
  <c r="AO41"/>
  <c r="AT41"/>
  <c r="T51"/>
  <c r="U51"/>
  <c r="V51"/>
  <c r="S51"/>
  <c r="R51" s="1"/>
  <c r="Z51"/>
  <c r="W51"/>
  <c r="AS51"/>
  <c r="AO51"/>
  <c r="AT51"/>
  <c r="T59"/>
  <c r="U59"/>
  <c r="V59"/>
  <c r="S59"/>
  <c r="R59" s="1"/>
  <c r="Z59"/>
  <c r="W59"/>
  <c r="AS59"/>
  <c r="AR59" s="1"/>
  <c r="AO59"/>
  <c r="AT59"/>
  <c r="T67"/>
  <c r="U67"/>
  <c r="V67"/>
  <c r="S67"/>
  <c r="R67" s="1"/>
  <c r="Z67"/>
  <c r="W67"/>
  <c r="AS67"/>
  <c r="AR67" s="1"/>
  <c r="AO67"/>
  <c r="AT67"/>
  <c r="T75"/>
  <c r="S75"/>
  <c r="U75"/>
  <c r="V75"/>
  <c r="Z75"/>
  <c r="W75"/>
  <c r="AS75"/>
  <c r="AR75" s="1"/>
  <c r="AO75"/>
  <c r="AT75"/>
  <c r="T34"/>
  <c r="V34"/>
  <c r="U34"/>
  <c r="S34"/>
  <c r="Z34"/>
  <c r="W34"/>
  <c r="AS34"/>
  <c r="AR34" s="1"/>
  <c r="AO34"/>
  <c r="AT34"/>
  <c r="T42"/>
  <c r="V42"/>
  <c r="U42"/>
  <c r="S42"/>
  <c r="W42"/>
  <c r="AS42"/>
  <c r="AR42" s="1"/>
  <c r="Z42"/>
  <c r="Y42" s="1"/>
  <c r="AO42"/>
  <c r="AT42"/>
  <c r="T52"/>
  <c r="V52"/>
  <c r="U52"/>
  <c r="S52"/>
  <c r="R52" s="1"/>
  <c r="W52"/>
  <c r="AS52"/>
  <c r="AR52" s="1"/>
  <c r="Z52"/>
  <c r="AT52"/>
  <c r="AO52"/>
  <c r="T60"/>
  <c r="V60"/>
  <c r="S60"/>
  <c r="U60"/>
  <c r="W60"/>
  <c r="AS60"/>
  <c r="AR60" s="1"/>
  <c r="Z60"/>
  <c r="Y60" s="1"/>
  <c r="AO60"/>
  <c r="AT60"/>
  <c r="T68"/>
  <c r="V68"/>
  <c r="U68"/>
  <c r="S68"/>
  <c r="AS68"/>
  <c r="AR68" s="1"/>
  <c r="W68"/>
  <c r="Z68"/>
  <c r="AO68"/>
  <c r="AT68"/>
  <c r="T76"/>
  <c r="V76"/>
  <c r="S76"/>
  <c r="R76" s="1"/>
  <c r="U76"/>
  <c r="W76"/>
  <c r="AS76"/>
  <c r="Z76"/>
  <c r="AO76"/>
  <c r="AT76"/>
  <c r="V35"/>
  <c r="U35"/>
  <c r="S35"/>
  <c r="T35"/>
  <c r="W35"/>
  <c r="AS35"/>
  <c r="Z35"/>
  <c r="AO35"/>
  <c r="AT35"/>
  <c r="V69"/>
  <c r="U69"/>
  <c r="T69"/>
  <c r="S69"/>
  <c r="W69"/>
  <c r="AS69"/>
  <c r="AR69" s="1"/>
  <c r="Z69"/>
  <c r="AO69"/>
  <c r="AT69"/>
  <c r="V44"/>
  <c r="U44"/>
  <c r="S44"/>
  <c r="T44"/>
  <c r="W44"/>
  <c r="AS44"/>
  <c r="AR44" s="1"/>
  <c r="Z44"/>
  <c r="AO44"/>
  <c r="AT44"/>
  <c r="V27"/>
  <c r="U27"/>
  <c r="S27"/>
  <c r="T27"/>
  <c r="W27"/>
  <c r="AS27"/>
  <c r="AR27" s="1"/>
  <c r="Z27"/>
  <c r="AT27"/>
  <c r="AO27"/>
  <c r="V61"/>
  <c r="U61"/>
  <c r="S61"/>
  <c r="T61"/>
  <c r="W61"/>
  <c r="AS61"/>
  <c r="AR61" s="1"/>
  <c r="Z61"/>
  <c r="Y61" s="1"/>
  <c r="AT61"/>
  <c r="AO61"/>
  <c r="V54"/>
  <c r="U54"/>
  <c r="S54"/>
  <c r="T54"/>
  <c r="W54"/>
  <c r="AS54"/>
  <c r="AR54" s="1"/>
  <c r="Z54"/>
  <c r="AO54"/>
  <c r="AT54"/>
  <c r="U37"/>
  <c r="S37"/>
  <c r="T37"/>
  <c r="V37"/>
  <c r="W37"/>
  <c r="AS37"/>
  <c r="AR37" s="1"/>
  <c r="Z37"/>
  <c r="AO37"/>
  <c r="AT37"/>
  <c r="U55"/>
  <c r="S55"/>
  <c r="R55" s="1"/>
  <c r="T55"/>
  <c r="V55"/>
  <c r="W55"/>
  <c r="AS55"/>
  <c r="Z55"/>
  <c r="AO55"/>
  <c r="AT55"/>
  <c r="U63"/>
  <c r="S63"/>
  <c r="T63"/>
  <c r="V63"/>
  <c r="W63"/>
  <c r="AS63"/>
  <c r="Z63"/>
  <c r="AO63"/>
  <c r="AT63"/>
  <c r="S79"/>
  <c r="R79" s="1"/>
  <c r="U79"/>
  <c r="V79"/>
  <c r="T79"/>
  <c r="W79"/>
  <c r="AS79"/>
  <c r="AR79" s="1"/>
  <c r="Z79"/>
  <c r="AO79"/>
  <c r="AT79"/>
  <c r="S30"/>
  <c r="T30"/>
  <c r="U30"/>
  <c r="V30"/>
  <c r="W30"/>
  <c r="AS30"/>
  <c r="AR30" s="1"/>
  <c r="Z30"/>
  <c r="AT30"/>
  <c r="AO30"/>
  <c r="S46"/>
  <c r="U46"/>
  <c r="V46"/>
  <c r="T46"/>
  <c r="W46"/>
  <c r="AS46"/>
  <c r="AR46" s="1"/>
  <c r="Z46"/>
  <c r="AT46"/>
  <c r="AO46"/>
  <c r="S72"/>
  <c r="T72"/>
  <c r="U72"/>
  <c r="V72"/>
  <c r="W72"/>
  <c r="AS72"/>
  <c r="AR72" s="1"/>
  <c r="Z72"/>
  <c r="AT72"/>
  <c r="AO72"/>
  <c r="S65"/>
  <c r="T65"/>
  <c r="U65"/>
  <c r="V65"/>
  <c r="W65"/>
  <c r="Z65"/>
  <c r="AS65"/>
  <c r="AR65" s="1"/>
  <c r="AT65"/>
  <c r="AO65"/>
  <c r="V43"/>
  <c r="U43"/>
  <c r="S43"/>
  <c r="R43" s="1"/>
  <c r="T43"/>
  <c r="W43"/>
  <c r="AS43"/>
  <c r="AR43" s="1"/>
  <c r="Z43"/>
  <c r="AO43"/>
  <c r="AT43"/>
  <c r="V53"/>
  <c r="U53"/>
  <c r="S53"/>
  <c r="T53"/>
  <c r="W53"/>
  <c r="AS53"/>
  <c r="Z53"/>
  <c r="AT53"/>
  <c r="AO53"/>
  <c r="V77"/>
  <c r="U77"/>
  <c r="S77"/>
  <c r="R77" s="1"/>
  <c r="T77"/>
  <c r="W77"/>
  <c r="AS77"/>
  <c r="AT77"/>
  <c r="AO77"/>
  <c r="Z77"/>
  <c r="Y77" s="1"/>
  <c r="V28"/>
  <c r="U28"/>
  <c r="S28"/>
  <c r="R28" s="1"/>
  <c r="T28"/>
  <c r="W28"/>
  <c r="AS28"/>
  <c r="AR28" s="1"/>
  <c r="Z28"/>
  <c r="Y28" s="1"/>
  <c r="AO28"/>
  <c r="AT28"/>
  <c r="V36"/>
  <c r="U36"/>
  <c r="S36"/>
  <c r="R36" s="1"/>
  <c r="T36"/>
  <c r="W36"/>
  <c r="AS36"/>
  <c r="AR36" s="1"/>
  <c r="Z36"/>
  <c r="AO36"/>
  <c r="AT36"/>
  <c r="V62"/>
  <c r="U62"/>
  <c r="S62"/>
  <c r="R62" s="1"/>
  <c r="T62"/>
  <c r="W62"/>
  <c r="AS62"/>
  <c r="AR62" s="1"/>
  <c r="Z62"/>
  <c r="AO62"/>
  <c r="AT62"/>
  <c r="V70"/>
  <c r="U70"/>
  <c r="S70"/>
  <c r="R70" s="1"/>
  <c r="T70"/>
  <c r="W70"/>
  <c r="AS70"/>
  <c r="AR70" s="1"/>
  <c r="Z70"/>
  <c r="AO70"/>
  <c r="AT70"/>
  <c r="V78"/>
  <c r="S78"/>
  <c r="U78"/>
  <c r="T78"/>
  <c r="W78"/>
  <c r="AS78"/>
  <c r="AR78" s="1"/>
  <c r="AO78"/>
  <c r="AT78"/>
  <c r="Z78"/>
  <c r="U29"/>
  <c r="S29"/>
  <c r="T29"/>
  <c r="V29"/>
  <c r="W29"/>
  <c r="AS29"/>
  <c r="AR29" s="1"/>
  <c r="Z29"/>
  <c r="AO29"/>
  <c r="AT29"/>
  <c r="U45"/>
  <c r="S45"/>
  <c r="T45"/>
  <c r="V45"/>
  <c r="W45"/>
  <c r="AS45"/>
  <c r="Z45"/>
  <c r="AO45"/>
  <c r="AT45"/>
  <c r="U71"/>
  <c r="S71"/>
  <c r="R71" s="1"/>
  <c r="T71"/>
  <c r="V71"/>
  <c r="W71"/>
  <c r="AS71"/>
  <c r="AR71" s="1"/>
  <c r="Z71"/>
  <c r="AO71"/>
  <c r="AT71"/>
  <c r="S38"/>
  <c r="T38"/>
  <c r="U38"/>
  <c r="V38"/>
  <c r="W38"/>
  <c r="AS38"/>
  <c r="Z38"/>
  <c r="AT38"/>
  <c r="AO38"/>
  <c r="S56"/>
  <c r="T56"/>
  <c r="U56"/>
  <c r="V56"/>
  <c r="W56"/>
  <c r="AS56"/>
  <c r="AR56" s="1"/>
  <c r="Z56"/>
  <c r="AT56"/>
  <c r="AO56"/>
  <c r="S64"/>
  <c r="T64"/>
  <c r="U64"/>
  <c r="V64"/>
  <c r="W64"/>
  <c r="AS64"/>
  <c r="AR64" s="1"/>
  <c r="Z64"/>
  <c r="Y64" s="1"/>
  <c r="AT64"/>
  <c r="AO64"/>
  <c r="S80"/>
  <c r="U80"/>
  <c r="V80"/>
  <c r="T80"/>
  <c r="W80"/>
  <c r="AS80"/>
  <c r="AR80" s="1"/>
  <c r="Z80"/>
  <c r="AT80"/>
  <c r="AO80"/>
  <c r="S31"/>
  <c r="T31"/>
  <c r="U31"/>
  <c r="V31"/>
  <c r="R31" s="1"/>
  <c r="AS31"/>
  <c r="AR31" s="1"/>
  <c r="Z31"/>
  <c r="W31"/>
  <c r="AT31"/>
  <c r="AO31"/>
  <c r="S39"/>
  <c r="T39"/>
  <c r="U39"/>
  <c r="V39"/>
  <c r="W39"/>
  <c r="AS39"/>
  <c r="AR39" s="1"/>
  <c r="Z39"/>
  <c r="AT39"/>
  <c r="AO39"/>
  <c r="S47"/>
  <c r="T47"/>
  <c r="U47"/>
  <c r="V47"/>
  <c r="W47"/>
  <c r="Z47"/>
  <c r="AS47"/>
  <c r="AR47" s="1"/>
  <c r="AT47"/>
  <c r="AO47"/>
  <c r="S57"/>
  <c r="R57" s="1"/>
  <c r="T57"/>
  <c r="U57"/>
  <c r="V57"/>
  <c r="W57"/>
  <c r="Z57"/>
  <c r="AS57"/>
  <c r="AR57" s="1"/>
  <c r="AT57"/>
  <c r="AO57"/>
  <c r="S73"/>
  <c r="R73" s="1"/>
  <c r="U73"/>
  <c r="V73"/>
  <c r="T73"/>
  <c r="W73"/>
  <c r="Z73"/>
  <c r="AS73"/>
  <c r="AR73" s="1"/>
  <c r="AT73"/>
  <c r="AO73"/>
  <c r="S81"/>
  <c r="R81" s="1"/>
  <c r="U81"/>
  <c r="V81"/>
  <c r="T81"/>
  <c r="W81"/>
  <c r="Z81"/>
  <c r="Y81" s="1"/>
  <c r="AS81"/>
  <c r="AR81" s="1"/>
  <c r="AT81"/>
  <c r="AO81"/>
  <c r="T32"/>
  <c r="U32"/>
  <c r="V32"/>
  <c r="S32"/>
  <c r="Z32"/>
  <c r="AS32"/>
  <c r="AR32" s="1"/>
  <c r="W32"/>
  <c r="AO32"/>
  <c r="AT32"/>
  <c r="T40"/>
  <c r="U40"/>
  <c r="V40"/>
  <c r="S40"/>
  <c r="Z40"/>
  <c r="W40"/>
  <c r="AS40"/>
  <c r="AR40" s="1"/>
  <c r="AT40"/>
  <c r="AO40"/>
  <c r="T50"/>
  <c r="U50"/>
  <c r="V50"/>
  <c r="S50"/>
  <c r="Z50"/>
  <c r="AS50"/>
  <c r="AR50" s="1"/>
  <c r="W50"/>
  <c r="AO50"/>
  <c r="AT50"/>
  <c r="T58"/>
  <c r="U58"/>
  <c r="V58"/>
  <c r="S58"/>
  <c r="Z58"/>
  <c r="AS58"/>
  <c r="AR58" s="1"/>
  <c r="W58"/>
  <c r="AT58"/>
  <c r="AO58"/>
  <c r="T66"/>
  <c r="U66"/>
  <c r="V66"/>
  <c r="S66"/>
  <c r="Z66"/>
  <c r="W66"/>
  <c r="AS66"/>
  <c r="AR66" s="1"/>
  <c r="AO66"/>
  <c r="AT66"/>
  <c r="T74"/>
  <c r="S74"/>
  <c r="R74" s="1"/>
  <c r="U74"/>
  <c r="V74"/>
  <c r="Z74"/>
  <c r="AS74"/>
  <c r="AR74" s="1"/>
  <c r="W74"/>
  <c r="AO74"/>
  <c r="AT74"/>
  <c r="I75" i="1"/>
  <c r="AC42" i="3"/>
  <c r="AD42"/>
  <c r="AA42"/>
  <c r="AH42"/>
  <c r="AB42"/>
  <c r="AI42"/>
  <c r="AK42"/>
  <c r="AG42"/>
  <c r="AF42" s="1"/>
  <c r="AJ42"/>
  <c r="AN42"/>
  <c r="AX42"/>
  <c r="AP42"/>
  <c r="AC52"/>
  <c r="AA52"/>
  <c r="AD52"/>
  <c r="AH52"/>
  <c r="AI52"/>
  <c r="AK52"/>
  <c r="AJ52"/>
  <c r="AG52"/>
  <c r="AB52"/>
  <c r="AN52"/>
  <c r="AM52" s="1"/>
  <c r="AX52"/>
  <c r="AP52"/>
  <c r="AC60"/>
  <c r="AD60"/>
  <c r="AB60"/>
  <c r="AH60"/>
  <c r="AA60"/>
  <c r="AK60"/>
  <c r="AG60"/>
  <c r="AI60"/>
  <c r="AJ60"/>
  <c r="AN60"/>
  <c r="AM60" s="1"/>
  <c r="AP60"/>
  <c r="AX60"/>
  <c r="AW60" s="1"/>
  <c r="AA68"/>
  <c r="AC68"/>
  <c r="AD68"/>
  <c r="AH68"/>
  <c r="AG68"/>
  <c r="AF68" s="1"/>
  <c r="AK68"/>
  <c r="AB68"/>
  <c r="AI68"/>
  <c r="AJ68"/>
  <c r="AN68"/>
  <c r="AX68"/>
  <c r="AP68"/>
  <c r="AC76"/>
  <c r="AD76"/>
  <c r="AA76"/>
  <c r="AH76"/>
  <c r="AK76"/>
  <c r="AB76"/>
  <c r="AJ76"/>
  <c r="AG76"/>
  <c r="AF76" s="1"/>
  <c r="AI76"/>
  <c r="AN76"/>
  <c r="AX76"/>
  <c r="AP76"/>
  <c r="AR76"/>
  <c r="AH27"/>
  <c r="AG27"/>
  <c r="AK27"/>
  <c r="AB27"/>
  <c r="AD27"/>
  <c r="AI27"/>
  <c r="AA27"/>
  <c r="AC27"/>
  <c r="AJ27"/>
  <c r="AX27"/>
  <c r="AN27"/>
  <c r="AP27"/>
  <c r="AA35"/>
  <c r="AH35"/>
  <c r="AG35"/>
  <c r="AK35"/>
  <c r="AC35"/>
  <c r="AD35"/>
  <c r="AI35"/>
  <c r="AJ35"/>
  <c r="AB35"/>
  <c r="AX35"/>
  <c r="AP35"/>
  <c r="AN35"/>
  <c r="AA43"/>
  <c r="AB43"/>
  <c r="AI43"/>
  <c r="AK43"/>
  <c r="AH43"/>
  <c r="AD43"/>
  <c r="AC43"/>
  <c r="AG43"/>
  <c r="AJ43"/>
  <c r="AX43"/>
  <c r="AP43"/>
  <c r="AN43"/>
  <c r="AB53"/>
  <c r="AC53"/>
  <c r="AD53"/>
  <c r="AA53"/>
  <c r="AI53"/>
  <c r="AK53"/>
  <c r="AH53"/>
  <c r="AG53"/>
  <c r="AF53" s="1"/>
  <c r="AJ53"/>
  <c r="AX53"/>
  <c r="AN53"/>
  <c r="AP53"/>
  <c r="AA61"/>
  <c r="AK61"/>
  <c r="AI61"/>
  <c r="AD61"/>
  <c r="AC61"/>
  <c r="AG61"/>
  <c r="AJ61"/>
  <c r="AB61"/>
  <c r="AH61"/>
  <c r="AX61"/>
  <c r="AW61" s="1"/>
  <c r="AN61"/>
  <c r="AP61"/>
  <c r="AA69"/>
  <c r="AC69"/>
  <c r="AK69"/>
  <c r="AB69"/>
  <c r="AH69"/>
  <c r="AD69"/>
  <c r="R69"/>
  <c r="AJ69"/>
  <c r="AG69"/>
  <c r="AI69"/>
  <c r="AX69"/>
  <c r="AP69"/>
  <c r="AN69"/>
  <c r="AA77"/>
  <c r="AD77"/>
  <c r="AG77"/>
  <c r="AF77" s="1"/>
  <c r="AK77"/>
  <c r="AJ77"/>
  <c r="AB77"/>
  <c r="AI77"/>
  <c r="AC77"/>
  <c r="AH77"/>
  <c r="AX77"/>
  <c r="AN77"/>
  <c r="AP77"/>
  <c r="AA33"/>
  <c r="AH33"/>
  <c r="AI33"/>
  <c r="AB33"/>
  <c r="AJ33"/>
  <c r="AG33"/>
  <c r="AC33"/>
  <c r="AK33"/>
  <c r="AD33"/>
  <c r="AN33"/>
  <c r="AX33"/>
  <c r="AP33"/>
  <c r="AD51"/>
  <c r="AC51"/>
  <c r="AI51"/>
  <c r="AK51"/>
  <c r="AJ51"/>
  <c r="AB51"/>
  <c r="AH51"/>
  <c r="AA51"/>
  <c r="AG51"/>
  <c r="AN51"/>
  <c r="AX51"/>
  <c r="AW51" s="1"/>
  <c r="AP51"/>
  <c r="AA67"/>
  <c r="AG67"/>
  <c r="AF67" s="1"/>
  <c r="AC67"/>
  <c r="AI67"/>
  <c r="AH67"/>
  <c r="AB67"/>
  <c r="AD67"/>
  <c r="AJ67"/>
  <c r="AK67"/>
  <c r="AP67"/>
  <c r="AN67"/>
  <c r="AM67" s="1"/>
  <c r="AX67"/>
  <c r="AA54"/>
  <c r="AI54"/>
  <c r="AK54"/>
  <c r="AC54"/>
  <c r="AH54"/>
  <c r="AB54"/>
  <c r="AG54"/>
  <c r="AJ54"/>
  <c r="AD54"/>
  <c r="AP54"/>
  <c r="AX54"/>
  <c r="AN54"/>
  <c r="AA41"/>
  <c r="AB41"/>
  <c r="AI41"/>
  <c r="AC41"/>
  <c r="AG41"/>
  <c r="AD41"/>
  <c r="AJ41"/>
  <c r="AK41"/>
  <c r="AH41"/>
  <c r="AX41"/>
  <c r="AP41"/>
  <c r="AN41"/>
  <c r="AC59"/>
  <c r="AD59"/>
  <c r="AB59"/>
  <c r="AI59"/>
  <c r="AK59"/>
  <c r="AG59"/>
  <c r="AF59" s="1"/>
  <c r="AA59"/>
  <c r="AJ59"/>
  <c r="AH59"/>
  <c r="AX59"/>
  <c r="AN59"/>
  <c r="AP59"/>
  <c r="AA75"/>
  <c r="AB75"/>
  <c r="AK75"/>
  <c r="AG75"/>
  <c r="AC75"/>
  <c r="AD75"/>
  <c r="AJ75"/>
  <c r="AI75"/>
  <c r="AH75"/>
  <c r="AX75"/>
  <c r="AW75" s="1"/>
  <c r="AN75"/>
  <c r="AP75"/>
  <c r="AA36"/>
  <c r="AB36"/>
  <c r="AC36"/>
  <c r="AH36"/>
  <c r="AK36"/>
  <c r="AD36"/>
  <c r="AG36"/>
  <c r="AI36"/>
  <c r="AJ36"/>
  <c r="AP36"/>
  <c r="AN36"/>
  <c r="AX36"/>
  <c r="AB29"/>
  <c r="AC29"/>
  <c r="AD29"/>
  <c r="AG29"/>
  <c r="AA29"/>
  <c r="AJ29"/>
  <c r="AH29"/>
  <c r="AI29"/>
  <c r="AK29"/>
  <c r="AP29"/>
  <c r="AX29"/>
  <c r="AN29"/>
  <c r="AB37"/>
  <c r="AA37"/>
  <c r="AC37"/>
  <c r="AG37"/>
  <c r="AD37"/>
  <c r="AJ37"/>
  <c r="AH37"/>
  <c r="AK37"/>
  <c r="AI37"/>
  <c r="AP37"/>
  <c r="AX37"/>
  <c r="AN37"/>
  <c r="AB55"/>
  <c r="AA55"/>
  <c r="AC55"/>
  <c r="AG55"/>
  <c r="AH55"/>
  <c r="AJ55"/>
  <c r="AK55"/>
  <c r="AD55"/>
  <c r="AI55"/>
  <c r="AP55"/>
  <c r="AX55"/>
  <c r="AW55" s="1"/>
  <c r="AN55"/>
  <c r="AR55"/>
  <c r="AB63"/>
  <c r="AC63"/>
  <c r="AD63"/>
  <c r="AG63"/>
  <c r="AI63"/>
  <c r="AH63"/>
  <c r="AJ63"/>
  <c r="AK63"/>
  <c r="AA63"/>
  <c r="AP63"/>
  <c r="AX63"/>
  <c r="AN63"/>
  <c r="AB71"/>
  <c r="AC71"/>
  <c r="AA71"/>
  <c r="AI71"/>
  <c r="AJ71"/>
  <c r="AD71"/>
  <c r="AH71"/>
  <c r="AK71"/>
  <c r="AG71"/>
  <c r="AP71"/>
  <c r="AX71"/>
  <c r="AN71"/>
  <c r="AM71" s="1"/>
  <c r="AA79"/>
  <c r="AB79"/>
  <c r="AC79"/>
  <c r="AD79"/>
  <c r="AG79"/>
  <c r="AF79" s="1"/>
  <c r="AI79"/>
  <c r="AJ79"/>
  <c r="AK79"/>
  <c r="AH79"/>
  <c r="AX79"/>
  <c r="AP79"/>
  <c r="AN79"/>
  <c r="AA39"/>
  <c r="AD39"/>
  <c r="AI39"/>
  <c r="AC39"/>
  <c r="AJ39"/>
  <c r="AB39"/>
  <c r="AK39"/>
  <c r="AH39"/>
  <c r="AG39"/>
  <c r="AN39"/>
  <c r="AX39"/>
  <c r="AP39"/>
  <c r="AD47"/>
  <c r="AB47"/>
  <c r="AC47"/>
  <c r="AI47"/>
  <c r="AG47"/>
  <c r="AJ47"/>
  <c r="AK47"/>
  <c r="AA47"/>
  <c r="AH47"/>
  <c r="AN47"/>
  <c r="AX47"/>
  <c r="AP47"/>
  <c r="AA57"/>
  <c r="AD57"/>
  <c r="AI57"/>
  <c r="AJ57"/>
  <c r="AB57"/>
  <c r="AG57"/>
  <c r="AC57"/>
  <c r="AH57"/>
  <c r="AK57"/>
  <c r="AX57"/>
  <c r="AN57"/>
  <c r="AM57" s="1"/>
  <c r="AP57"/>
  <c r="AD65"/>
  <c r="AG65"/>
  <c r="AF65" s="1"/>
  <c r="AI65"/>
  <c r="AH65"/>
  <c r="AJ65"/>
  <c r="AA65"/>
  <c r="AK65"/>
  <c r="AB65"/>
  <c r="AC65"/>
  <c r="AN65"/>
  <c r="AM65" s="1"/>
  <c r="AX65"/>
  <c r="AP65"/>
  <c r="AD73"/>
  <c r="AG73"/>
  <c r="AA73"/>
  <c r="AI73"/>
  <c r="AB73"/>
  <c r="AJ73"/>
  <c r="AH73"/>
  <c r="AK73"/>
  <c r="AC73"/>
  <c r="AN73"/>
  <c r="AX73"/>
  <c r="AP73"/>
  <c r="AC34"/>
  <c r="AA34"/>
  <c r="AD34"/>
  <c r="AH34"/>
  <c r="AI34"/>
  <c r="AK34"/>
  <c r="AJ34"/>
  <c r="R34"/>
  <c r="AG34"/>
  <c r="AB34"/>
  <c r="AN34"/>
  <c r="AX34"/>
  <c r="AP34"/>
  <c r="AB28"/>
  <c r="AG28"/>
  <c r="AK28"/>
  <c r="AA28"/>
  <c r="AD28"/>
  <c r="AH28"/>
  <c r="AC28"/>
  <c r="AJ28"/>
  <c r="AI28"/>
  <c r="AX28"/>
  <c r="AW28" s="1"/>
  <c r="AP28"/>
  <c r="AN28"/>
  <c r="AA44"/>
  <c r="AK44"/>
  <c r="AH44"/>
  <c r="AG44"/>
  <c r="AI44"/>
  <c r="AD44"/>
  <c r="AJ44"/>
  <c r="AB44"/>
  <c r="AC44"/>
  <c r="AP44"/>
  <c r="AX44"/>
  <c r="AN44"/>
  <c r="AK62"/>
  <c r="AI62"/>
  <c r="AD62"/>
  <c r="AA62"/>
  <c r="AC62"/>
  <c r="AG62"/>
  <c r="AJ62"/>
  <c r="AH62"/>
  <c r="AB62"/>
  <c r="AP62"/>
  <c r="AN62"/>
  <c r="AX62"/>
  <c r="AG70"/>
  <c r="AA70"/>
  <c r="AB70"/>
  <c r="AC70"/>
  <c r="AD70"/>
  <c r="AK70"/>
  <c r="AI70"/>
  <c r="AJ70"/>
  <c r="AH70"/>
  <c r="AX70"/>
  <c r="AP70"/>
  <c r="AN70"/>
  <c r="AG78"/>
  <c r="AA78"/>
  <c r="AK78"/>
  <c r="AD78"/>
  <c r="AB78"/>
  <c r="AC78"/>
  <c r="AJ78"/>
  <c r="AI78"/>
  <c r="AH78"/>
  <c r="AN78"/>
  <c r="AM78" s="1"/>
  <c r="AP78"/>
  <c r="AX78"/>
  <c r="AB45"/>
  <c r="AC45"/>
  <c r="AG45"/>
  <c r="AH45"/>
  <c r="AA45"/>
  <c r="AJ45"/>
  <c r="AD45"/>
  <c r="AI45"/>
  <c r="AK45"/>
  <c r="AP45"/>
  <c r="AR45"/>
  <c r="AN45"/>
  <c r="AX45"/>
  <c r="AB30"/>
  <c r="AC30"/>
  <c r="AJ30"/>
  <c r="AI30"/>
  <c r="AG30"/>
  <c r="AF30" s="1"/>
  <c r="AH30"/>
  <c r="AD30"/>
  <c r="AA30"/>
  <c r="AK30"/>
  <c r="AP30"/>
  <c r="AN30"/>
  <c r="AX30"/>
  <c r="AG38"/>
  <c r="AC38"/>
  <c r="AJ38"/>
  <c r="AA38"/>
  <c r="AK38"/>
  <c r="AH38"/>
  <c r="AD38"/>
  <c r="AI38"/>
  <c r="AB38"/>
  <c r="AN38"/>
  <c r="AP38"/>
  <c r="AX38"/>
  <c r="AW38" s="1"/>
  <c r="AG46"/>
  <c r="AJ46"/>
  <c r="AD46"/>
  <c r="AB46"/>
  <c r="AH46"/>
  <c r="AI46"/>
  <c r="AK46"/>
  <c r="AA46"/>
  <c r="AC46"/>
  <c r="AN46"/>
  <c r="AP46"/>
  <c r="AX46"/>
  <c r="AA56"/>
  <c r="AC56"/>
  <c r="AH56"/>
  <c r="AJ56"/>
  <c r="AB56"/>
  <c r="AG56"/>
  <c r="AI56"/>
  <c r="AD56"/>
  <c r="AK56"/>
  <c r="AN56"/>
  <c r="AX56"/>
  <c r="AP56"/>
  <c r="AB64"/>
  <c r="AC64"/>
  <c r="AH64"/>
  <c r="AA64"/>
  <c r="AD64"/>
  <c r="AJ64"/>
  <c r="AI64"/>
  <c r="AK64"/>
  <c r="AG64"/>
  <c r="AP64"/>
  <c r="AN64"/>
  <c r="AX64"/>
  <c r="AA72"/>
  <c r="AI72"/>
  <c r="AJ72"/>
  <c r="AB72"/>
  <c r="AH72"/>
  <c r="AK72"/>
  <c r="AG72"/>
  <c r="AC72"/>
  <c r="AD72"/>
  <c r="AN72"/>
  <c r="AP72"/>
  <c r="AX72"/>
  <c r="AD80"/>
  <c r="AG80"/>
  <c r="AJ80"/>
  <c r="AC80"/>
  <c r="AI80"/>
  <c r="AK80"/>
  <c r="AA80"/>
  <c r="AB80"/>
  <c r="AH80"/>
  <c r="AP80"/>
  <c r="AX80"/>
  <c r="AW80" s="1"/>
  <c r="AN80"/>
  <c r="AM80" s="1"/>
  <c r="AD31"/>
  <c r="AJ31"/>
  <c r="AA31"/>
  <c r="AI31"/>
  <c r="AK31"/>
  <c r="AB31"/>
  <c r="AG31"/>
  <c r="AC31"/>
  <c r="AH31"/>
  <c r="AX31"/>
  <c r="AN31"/>
  <c r="AP31"/>
  <c r="AD81"/>
  <c r="AG81"/>
  <c r="AB81"/>
  <c r="AC81"/>
  <c r="AI81"/>
  <c r="AJ81"/>
  <c r="AH81"/>
  <c r="AA81"/>
  <c r="AK81"/>
  <c r="AP81"/>
  <c r="AX81"/>
  <c r="AW81" s="1"/>
  <c r="AN81"/>
  <c r="AB32"/>
  <c r="AA32"/>
  <c r="AI32"/>
  <c r="AG32"/>
  <c r="AC32"/>
  <c r="AH32"/>
  <c r="AJ32"/>
  <c r="AK32"/>
  <c r="AD32"/>
  <c r="AX32"/>
  <c r="AN32"/>
  <c r="AP32"/>
  <c r="AB40"/>
  <c r="AC40"/>
  <c r="AD40"/>
  <c r="AH40"/>
  <c r="AG40"/>
  <c r="AJ40"/>
  <c r="AK40"/>
  <c r="AA40"/>
  <c r="AI40"/>
  <c r="AN40"/>
  <c r="AX40"/>
  <c r="AP40"/>
  <c r="AB50"/>
  <c r="AD50"/>
  <c r="AA50"/>
  <c r="AG50"/>
  <c r="AJ50"/>
  <c r="AK50"/>
  <c r="AI50"/>
  <c r="AC50"/>
  <c r="AH50"/>
  <c r="AN50"/>
  <c r="AX50"/>
  <c r="AP50"/>
  <c r="AB58"/>
  <c r="AA58"/>
  <c r="AG58"/>
  <c r="AH58"/>
  <c r="AJ58"/>
  <c r="AC58"/>
  <c r="AD58"/>
  <c r="AI58"/>
  <c r="AK58"/>
  <c r="AN58"/>
  <c r="AX58"/>
  <c r="AP58"/>
  <c r="AB66"/>
  <c r="AD66"/>
  <c r="AC66"/>
  <c r="AG66"/>
  <c r="AJ66"/>
  <c r="AK66"/>
  <c r="AI66"/>
  <c r="AA66"/>
  <c r="AH66"/>
  <c r="AN66"/>
  <c r="AM66" s="1"/>
  <c r="AX66"/>
  <c r="AP66"/>
  <c r="AA74"/>
  <c r="AB74"/>
  <c r="AC74"/>
  <c r="AD74"/>
  <c r="AG74"/>
  <c r="AF74" s="1"/>
  <c r="AH74"/>
  <c r="AK74"/>
  <c r="AJ74"/>
  <c r="AI74"/>
  <c r="AN74"/>
  <c r="AX74"/>
  <c r="AP74"/>
  <c r="AY27"/>
  <c r="AZ27"/>
  <c r="AY35"/>
  <c r="AZ35"/>
  <c r="AY43"/>
  <c r="AZ43"/>
  <c r="AY53"/>
  <c r="AZ53"/>
  <c r="AY61"/>
  <c r="AZ61"/>
  <c r="AY69"/>
  <c r="AZ69"/>
  <c r="AY77"/>
  <c r="AZ77"/>
  <c r="AY28"/>
  <c r="AZ28"/>
  <c r="AY36"/>
  <c r="AZ36"/>
  <c r="AY44"/>
  <c r="AZ44"/>
  <c r="AZ54"/>
  <c r="AY54"/>
  <c r="AY62"/>
  <c r="AZ62"/>
  <c r="AZ70"/>
  <c r="AY70"/>
  <c r="AY78"/>
  <c r="AZ78"/>
  <c r="AZ42"/>
  <c r="AY42"/>
  <c r="AZ68"/>
  <c r="AY68"/>
  <c r="AY29"/>
  <c r="AZ29"/>
  <c r="AY55"/>
  <c r="AZ55"/>
  <c r="AY79"/>
  <c r="AZ79"/>
  <c r="AY56"/>
  <c r="AZ56"/>
  <c r="AZ39"/>
  <c r="AY39"/>
  <c r="AZ47"/>
  <c r="AY47"/>
  <c r="AZ57"/>
  <c r="AY57"/>
  <c r="AZ65"/>
  <c r="AW65" s="1"/>
  <c r="AY65"/>
  <c r="AZ73"/>
  <c r="AY73"/>
  <c r="AY81"/>
  <c r="AZ81"/>
  <c r="AZ34"/>
  <c r="AY34"/>
  <c r="AZ52"/>
  <c r="AY52"/>
  <c r="AZ60"/>
  <c r="AY60"/>
  <c r="AZ76"/>
  <c r="AY76"/>
  <c r="AY45"/>
  <c r="AZ45"/>
  <c r="AY38"/>
  <c r="AZ38"/>
  <c r="AZ31"/>
  <c r="AY31"/>
  <c r="AZ32"/>
  <c r="AY32"/>
  <c r="AZ40"/>
  <c r="AY40"/>
  <c r="AZ50"/>
  <c r="AY50"/>
  <c r="AY58"/>
  <c r="AZ58"/>
  <c r="AZ66"/>
  <c r="AY66"/>
  <c r="AY74"/>
  <c r="AZ74"/>
  <c r="AY37"/>
  <c r="AZ37"/>
  <c r="AY63"/>
  <c r="AZ63"/>
  <c r="AY71"/>
  <c r="AZ71"/>
  <c r="AY30"/>
  <c r="AZ30"/>
  <c r="AY46"/>
  <c r="AZ46"/>
  <c r="AY64"/>
  <c r="AZ64"/>
  <c r="AY72"/>
  <c r="AZ72"/>
  <c r="AY80"/>
  <c r="AZ80"/>
  <c r="AZ33"/>
  <c r="AY33"/>
  <c r="AZ41"/>
  <c r="AY41"/>
  <c r="AZ51"/>
  <c r="AY51"/>
  <c r="AZ59"/>
  <c r="AY59"/>
  <c r="AZ67"/>
  <c r="AY67"/>
  <c r="AZ75"/>
  <c r="AY75"/>
  <c r="A29" i="1"/>
  <c r="A4" i="4" s="1"/>
  <c r="I29" i="1"/>
  <c r="I80"/>
  <c r="J29"/>
  <c r="I62"/>
  <c r="I27"/>
  <c r="I79"/>
  <c r="I46"/>
  <c r="I45"/>
  <c r="I37"/>
  <c r="I59"/>
  <c r="I38"/>
  <c r="I54"/>
  <c r="I47"/>
  <c r="I77"/>
  <c r="I66"/>
  <c r="I31"/>
  <c r="I67"/>
  <c r="I43"/>
  <c r="I71"/>
  <c r="I61"/>
  <c r="I30"/>
  <c r="J64"/>
  <c r="J78"/>
  <c r="J53"/>
  <c r="J39"/>
  <c r="J56"/>
  <c r="J70"/>
  <c r="J67"/>
  <c r="J50"/>
  <c r="J63"/>
  <c r="J76"/>
  <c r="J34"/>
  <c r="J73"/>
  <c r="J38"/>
  <c r="J65"/>
  <c r="J55"/>
  <c r="J68"/>
  <c r="J75"/>
  <c r="J57"/>
  <c r="J45"/>
  <c r="J41"/>
  <c r="J27"/>
  <c r="J60"/>
  <c r="J37"/>
  <c r="J32"/>
  <c r="J80"/>
  <c r="J51"/>
  <c r="J72"/>
  <c r="J69"/>
  <c r="J43"/>
  <c r="J47"/>
  <c r="J59"/>
  <c r="J40"/>
  <c r="J52"/>
  <c r="J44"/>
  <c r="J33"/>
  <c r="J36"/>
  <c r="AC14"/>
  <c r="M14" s="1"/>
  <c r="J62"/>
  <c r="J81"/>
  <c r="J74"/>
  <c r="J28"/>
  <c r="J79"/>
  <c r="J54"/>
  <c r="J77"/>
  <c r="J58"/>
  <c r="J30"/>
  <c r="J66"/>
  <c r="J49"/>
  <c r="J71"/>
  <c r="J35"/>
  <c r="J61"/>
  <c r="J31"/>
  <c r="J46"/>
  <c r="J42"/>
  <c r="I39"/>
  <c r="I69"/>
  <c r="I35"/>
  <c r="I41"/>
  <c r="I72"/>
  <c r="I51"/>
  <c r="I44"/>
  <c r="I40"/>
  <c r="I65"/>
  <c r="I42"/>
  <c r="I68"/>
  <c r="I34"/>
  <c r="I74"/>
  <c r="I32"/>
  <c r="I50"/>
  <c r="I64"/>
  <c r="I36"/>
  <c r="I56"/>
  <c r="I60"/>
  <c r="I70"/>
  <c r="I28"/>
  <c r="I73"/>
  <c r="I53"/>
  <c r="I78"/>
  <c r="I52"/>
  <c r="I63"/>
  <c r="I57"/>
  <c r="I33"/>
  <c r="I58"/>
  <c r="I76"/>
  <c r="I55"/>
  <c r="I81"/>
  <c r="AE9"/>
  <c r="AC9"/>
  <c r="M9" s="1"/>
  <c r="AR38" i="3"/>
  <c r="Y75"/>
  <c r="AR51"/>
  <c r="Y47"/>
  <c r="AR63"/>
  <c r="AR77"/>
  <c r="AR53"/>
  <c r="AR35"/>
  <c r="AM38" l="1"/>
  <c r="R29"/>
  <c r="AF36"/>
  <c r="R39"/>
  <c r="Y35"/>
  <c r="R42"/>
  <c r="Y43"/>
  <c r="R33"/>
  <c r="AW30"/>
  <c r="AM47"/>
  <c r="AM37"/>
  <c r="AM42"/>
  <c r="AF46"/>
  <c r="Y30"/>
  <c r="AM39"/>
  <c r="AM30"/>
  <c r="AM36"/>
  <c r="Y31"/>
  <c r="R30"/>
  <c r="R35"/>
  <c r="R27"/>
  <c r="AW42"/>
  <c r="Y78"/>
  <c r="Y55"/>
  <c r="AW74"/>
  <c r="AW69"/>
  <c r="AW35"/>
  <c r="AW64"/>
  <c r="Y79"/>
  <c r="AW59"/>
  <c r="AW34"/>
  <c r="AW70"/>
  <c r="AW79"/>
  <c r="AW54"/>
  <c r="AW44"/>
  <c r="AF69"/>
  <c r="AW47"/>
  <c r="AF71"/>
  <c r="AW53"/>
  <c r="AM77"/>
  <c r="Y66"/>
  <c r="Y54"/>
  <c r="AW37"/>
  <c r="AF45"/>
  <c r="Y38"/>
  <c r="AF78"/>
  <c r="AW29"/>
  <c r="AW33"/>
  <c r="AW52"/>
  <c r="AW68"/>
  <c r="AW66"/>
  <c r="AW73"/>
  <c r="AW39"/>
  <c r="AW72"/>
  <c r="AW63"/>
  <c r="AW32"/>
  <c r="AW46"/>
  <c r="AW62"/>
  <c r="AW58"/>
  <c r="AW67"/>
  <c r="AW71"/>
  <c r="AW40"/>
  <c r="AW77"/>
  <c r="R61"/>
  <c r="AW57"/>
  <c r="AW56"/>
  <c r="R56"/>
  <c r="R54"/>
  <c r="R53"/>
  <c r="AW50"/>
  <c r="AW45"/>
  <c r="AW43"/>
  <c r="AW41"/>
  <c r="AW36"/>
  <c r="AW31"/>
  <c r="AW76"/>
  <c r="Y50"/>
  <c r="Y44"/>
  <c r="Y34"/>
  <c r="Y57"/>
  <c r="Y69"/>
  <c r="AW78"/>
  <c r="R78"/>
  <c r="AF33"/>
  <c r="AF31"/>
  <c r="AF52"/>
  <c r="AF37"/>
  <c r="AF41"/>
  <c r="AF61"/>
  <c r="AF62"/>
  <c r="AF39"/>
  <c r="AF66"/>
  <c r="R37"/>
  <c r="R75"/>
  <c r="R32"/>
  <c r="R65"/>
  <c r="R63"/>
  <c r="Y37"/>
  <c r="R60"/>
  <c r="R50"/>
  <c r="R40"/>
  <c r="Y40"/>
  <c r="R80"/>
  <c r="R64"/>
  <c r="R46"/>
  <c r="R44"/>
  <c r="Y72"/>
  <c r="R66"/>
  <c r="R58"/>
  <c r="R72"/>
  <c r="R38"/>
  <c r="R45"/>
  <c r="R47"/>
  <c r="R68"/>
  <c r="AM58"/>
  <c r="AM75"/>
  <c r="AM51"/>
  <c r="AM29"/>
  <c r="AM74"/>
  <c r="AM59"/>
  <c r="AM45"/>
  <c r="AM72"/>
  <c r="AM32"/>
  <c r="AM61"/>
  <c r="AM44"/>
  <c r="AF80"/>
  <c r="AF35"/>
  <c r="AF44"/>
  <c r="Y70"/>
  <c r="AM40"/>
  <c r="Y58"/>
  <c r="Y52"/>
  <c r="AF60"/>
  <c r="AM76"/>
  <c r="AM43"/>
  <c r="Y53"/>
  <c r="AM69"/>
  <c r="AM70"/>
  <c r="Y63"/>
  <c r="Y65"/>
  <c r="Y73"/>
  <c r="AF50"/>
  <c r="AM41"/>
  <c r="Y67"/>
  <c r="Y45"/>
  <c r="Y71"/>
  <c r="AF72"/>
  <c r="AF55"/>
  <c r="Y76"/>
  <c r="AF54"/>
  <c r="AM31"/>
  <c r="AM53"/>
  <c r="AF57"/>
  <c r="AF32"/>
  <c r="AF58"/>
  <c r="AF56"/>
  <c r="Y46"/>
  <c r="AM55"/>
  <c r="Y68"/>
  <c r="AF34"/>
  <c r="AM46"/>
  <c r="Y80"/>
  <c r="AM35"/>
  <c r="AF43"/>
  <c r="AF28"/>
  <c r="AM28"/>
  <c r="AF70"/>
  <c r="AF63"/>
  <c r="AF64"/>
  <c r="AF47"/>
  <c r="AM73"/>
  <c r="AF81"/>
  <c r="AM50"/>
  <c r="Y56"/>
  <c r="AM33"/>
  <c r="Y51"/>
  <c r="Y59"/>
  <c r="AF75"/>
  <c r="AM62"/>
  <c r="AF29"/>
  <c r="Y32"/>
  <c r="AF40"/>
  <c r="AM34"/>
  <c r="AM68"/>
  <c r="Y29"/>
  <c r="AM79"/>
  <c r="Y36"/>
  <c r="AM54"/>
  <c r="AM63"/>
  <c r="AM64"/>
  <c r="Y39"/>
  <c r="AF73"/>
  <c r="AM81"/>
  <c r="Y74"/>
  <c r="AM56"/>
  <c r="AF51"/>
  <c r="Y62"/>
  <c r="AF38"/>
  <c r="AW27"/>
  <c r="L29" i="1"/>
  <c r="A30"/>
  <c r="A5" i="4" s="1"/>
  <c r="Y27" i="3"/>
  <c r="AF27"/>
  <c r="I79"/>
  <c r="P79" s="1"/>
  <c r="I71"/>
  <c r="P71" s="1"/>
  <c r="I63"/>
  <c r="P63" s="1"/>
  <c r="I55"/>
  <c r="P55" s="1"/>
  <c r="I47"/>
  <c r="I39"/>
  <c r="I31"/>
  <c r="P31" s="1"/>
  <c r="I78"/>
  <c r="P78" s="1"/>
  <c r="I70"/>
  <c r="P70" s="1"/>
  <c r="I62"/>
  <c r="P62" s="1"/>
  <c r="I54"/>
  <c r="P54" s="1"/>
  <c r="I46"/>
  <c r="I38"/>
  <c r="P38" s="1"/>
  <c r="I30"/>
  <c r="I77"/>
  <c r="P77" s="1"/>
  <c r="I69"/>
  <c r="P69" s="1"/>
  <c r="I61"/>
  <c r="I53"/>
  <c r="P53" s="1"/>
  <c r="I45"/>
  <c r="I37"/>
  <c r="I29"/>
  <c r="P29" s="1"/>
  <c r="I76"/>
  <c r="P76" s="1"/>
  <c r="I68"/>
  <c r="P68" s="1"/>
  <c r="I60"/>
  <c r="P60" s="1"/>
  <c r="I52"/>
  <c r="P52" s="1"/>
  <c r="I44"/>
  <c r="P44" s="1"/>
  <c r="I36"/>
  <c r="P36" s="1"/>
  <c r="I28"/>
  <c r="P28" s="1"/>
  <c r="I75"/>
  <c r="I67"/>
  <c r="P67" s="1"/>
  <c r="I59"/>
  <c r="P59" s="1"/>
  <c r="I51"/>
  <c r="P51" s="1"/>
  <c r="I43"/>
  <c r="P43" s="1"/>
  <c r="I35"/>
  <c r="I27"/>
  <c r="I74"/>
  <c r="P74" s="1"/>
  <c r="I66"/>
  <c r="P66" s="1"/>
  <c r="I58"/>
  <c r="I50"/>
  <c r="I42"/>
  <c r="I34"/>
  <c r="P34" s="1"/>
  <c r="I81"/>
  <c r="P81" s="1"/>
  <c r="I73"/>
  <c r="P73" s="1"/>
  <c r="I65"/>
  <c r="I57"/>
  <c r="P57" s="1"/>
  <c r="I41"/>
  <c r="P41" s="1"/>
  <c r="I33"/>
  <c r="I80"/>
  <c r="I72"/>
  <c r="I64"/>
  <c r="I56"/>
  <c r="P56" s="1"/>
  <c r="I40"/>
  <c r="I32"/>
  <c r="P32" s="1"/>
  <c r="N12" i="1"/>
  <c r="AM27" i="3"/>
  <c r="N11" i="1"/>
  <c r="N13"/>
  <c r="P35" i="3" l="1"/>
  <c r="P75"/>
  <c r="N75" s="1"/>
  <c r="P40"/>
  <c r="P37"/>
  <c r="P50"/>
  <c r="P72"/>
  <c r="N72" s="1"/>
  <c r="P61"/>
  <c r="P80"/>
  <c r="N80" s="1"/>
  <c r="P65"/>
  <c r="P64"/>
  <c r="P58"/>
  <c r="P30"/>
  <c r="P39"/>
  <c r="P42"/>
  <c r="P27"/>
  <c r="N27" s="1"/>
  <c r="P45"/>
  <c r="P47"/>
  <c r="P46"/>
  <c r="P33"/>
  <c r="N71"/>
  <c r="N70"/>
  <c r="N74"/>
  <c r="Q33"/>
  <c r="C33" s="1"/>
  <c r="Q33" i="1" s="1"/>
  <c r="Q50" i="3"/>
  <c r="C50" s="1"/>
  <c r="Q50" i="1" s="1"/>
  <c r="Q31" i="3"/>
  <c r="C31" s="1"/>
  <c r="Q31" i="1" s="1"/>
  <c r="Q39" i="3"/>
  <c r="C39" s="1"/>
  <c r="Q39" i="1" s="1"/>
  <c r="Q38" i="3"/>
  <c r="C38" s="1"/>
  <c r="Q38" i="1" s="1"/>
  <c r="Q40" i="3"/>
  <c r="C40" s="1"/>
  <c r="Q40" i="1" s="1"/>
  <c r="Q46" i="3"/>
  <c r="C46" s="1"/>
  <c r="Q46" i="1" s="1"/>
  <c r="Q44" i="3"/>
  <c r="C44" s="1"/>
  <c r="Q44" i="1" s="1"/>
  <c r="Q42" i="3"/>
  <c r="C42" s="1"/>
  <c r="Q42" i="1" s="1"/>
  <c r="Q78" i="3"/>
  <c r="C78" s="1"/>
  <c r="Q78" i="1" s="1"/>
  <c r="N78" i="3"/>
  <c r="Q77"/>
  <c r="C77" s="1"/>
  <c r="Q77" i="1" s="1"/>
  <c r="N77" i="3"/>
  <c r="Q41"/>
  <c r="C41" s="1"/>
  <c r="Q41" i="1" s="1"/>
  <c r="Q30" i="3"/>
  <c r="C30" s="1"/>
  <c r="Q30" i="1" s="1"/>
  <c r="Q32" i="3"/>
  <c r="C32" s="1"/>
  <c r="Q32" i="1" s="1"/>
  <c r="Q29" i="3"/>
  <c r="Q47"/>
  <c r="C47" s="1"/>
  <c r="Q47" i="1" s="1"/>
  <c r="Q37" i="3"/>
  <c r="C37" s="1"/>
  <c r="Q37" i="1" s="1"/>
  <c r="Q36" i="3"/>
  <c r="A36" s="1"/>
  <c r="K36" i="1" s="1"/>
  <c r="Q45" i="3"/>
  <c r="C45" s="1"/>
  <c r="Q45" i="1" s="1"/>
  <c r="Q51" i="3"/>
  <c r="C51" s="1"/>
  <c r="Q51" i="1" s="1"/>
  <c r="Q60" i="3"/>
  <c r="C60" s="1"/>
  <c r="Q60" i="1" s="1"/>
  <c r="Q69" i="3"/>
  <c r="C69" s="1"/>
  <c r="Q69" i="1" s="1"/>
  <c r="N69" i="3"/>
  <c r="Q58"/>
  <c r="C58" s="1"/>
  <c r="Q58" i="1" s="1"/>
  <c r="Q67" i="3"/>
  <c r="C67" s="1"/>
  <c r="Q67" i="1" s="1"/>
  <c r="Q76" i="3"/>
  <c r="C76" s="1"/>
  <c r="Q76" i="1" s="1"/>
  <c r="N76" i="3"/>
  <c r="Q66"/>
  <c r="C66" s="1"/>
  <c r="Q66" i="1" s="1"/>
  <c r="Q75" i="3"/>
  <c r="C75" s="1"/>
  <c r="Q75" i="1" s="1"/>
  <c r="Q65" i="3"/>
  <c r="C65" s="1"/>
  <c r="Q65" i="1" s="1"/>
  <c r="Q56" i="3"/>
  <c r="C56" s="1"/>
  <c r="Q56" i="1" s="1"/>
  <c r="Q54" i="3"/>
  <c r="C54" s="1"/>
  <c r="Q54" i="1" s="1"/>
  <c r="Q68" i="3"/>
  <c r="C68" s="1"/>
  <c r="Q68" i="1" s="1"/>
  <c r="Q28" i="3"/>
  <c r="Q63"/>
  <c r="C63" s="1"/>
  <c r="Q63" i="1" s="1"/>
  <c r="Q64" i="3"/>
  <c r="C64" s="1"/>
  <c r="Q64" i="1" s="1"/>
  <c r="Q62" i="3"/>
  <c r="C62" s="1"/>
  <c r="Q62" i="1" s="1"/>
  <c r="Q80" i="3"/>
  <c r="C80" s="1"/>
  <c r="Q80" i="1" s="1"/>
  <c r="Q59" i="3"/>
  <c r="C59" s="1"/>
  <c r="Q59" i="1" s="1"/>
  <c r="Q57" i="3"/>
  <c r="C57" s="1"/>
  <c r="Q57" i="1" s="1"/>
  <c r="Q74" i="3"/>
  <c r="C74" s="1"/>
  <c r="Q74" i="1" s="1"/>
  <c r="Q55" i="3"/>
  <c r="C55" s="1"/>
  <c r="Q55" i="1" s="1"/>
  <c r="Q73" i="3"/>
  <c r="N73"/>
  <c r="Q81"/>
  <c r="C81" s="1"/>
  <c r="Q81" i="1" s="1"/>
  <c r="N81" i="3"/>
  <c r="Q35"/>
  <c r="C35" s="1"/>
  <c r="Q35" i="1" s="1"/>
  <c r="Q53" i="3"/>
  <c r="C53" s="1"/>
  <c r="Q53" i="1" s="1"/>
  <c r="Q71" i="3"/>
  <c r="C71" s="1"/>
  <c r="Q71" i="1" s="1"/>
  <c r="Q72" i="3"/>
  <c r="C72" s="1"/>
  <c r="Q72" i="1" s="1"/>
  <c r="Q34" i="3"/>
  <c r="C34" s="1"/>
  <c r="Q34" i="1" s="1"/>
  <c r="Q43" i="3"/>
  <c r="C43" s="1"/>
  <c r="Q43" i="1" s="1"/>
  <c r="Q52" i="3"/>
  <c r="C52" s="1"/>
  <c r="Q52" i="1" s="1"/>
  <c r="Q61" i="3"/>
  <c r="C61" s="1"/>
  <c r="Q61" i="1" s="1"/>
  <c r="Q70" i="3"/>
  <c r="C70" s="1"/>
  <c r="Q70" i="1" s="1"/>
  <c r="Q79" i="3"/>
  <c r="C79" s="1"/>
  <c r="Q79" i="1" s="1"/>
  <c r="N79" i="3"/>
  <c r="L30" i="1"/>
  <c r="A31"/>
  <c r="A6" i="4" s="1"/>
  <c r="Q27" i="3"/>
  <c r="A27" s="1"/>
  <c r="K27" i="1" s="1"/>
  <c r="C28" i="3" l="1"/>
  <c r="Q28" i="1" s="1"/>
  <c r="A28" i="3"/>
  <c r="K28" i="1" s="1"/>
  <c r="C73" i="3"/>
  <c r="Q73" i="1" s="1"/>
  <c r="A73" i="3"/>
  <c r="K73" i="1" s="1"/>
  <c r="C29" i="3"/>
  <c r="Q29" i="1" s="1"/>
  <c r="A29" i="3"/>
  <c r="K29" i="1" s="1"/>
  <c r="C36" i="3"/>
  <c r="Q36" i="1" s="1"/>
  <c r="C27" i="3"/>
  <c r="Q27" i="1" s="1"/>
  <c r="L31"/>
  <c r="A32"/>
  <c r="A7" i="4" s="1"/>
  <c r="N33" i="3"/>
  <c r="O33" s="1"/>
  <c r="E33" s="1"/>
  <c r="D33"/>
  <c r="R33" i="1" s="1"/>
  <c r="N38" i="3"/>
  <c r="O38" s="1"/>
  <c r="E38" s="1"/>
  <c r="D38"/>
  <c r="R38" i="1" s="1"/>
  <c r="N31" i="3"/>
  <c r="O31" s="1"/>
  <c r="E31" s="1"/>
  <c r="D31"/>
  <c r="R31" i="1" s="1"/>
  <c r="O75" i="3"/>
  <c r="E75" s="1"/>
  <c r="D75"/>
  <c r="R75" i="1" s="1"/>
  <c r="N32" i="3"/>
  <c r="O32" s="1"/>
  <c r="E32" s="1"/>
  <c r="D32"/>
  <c r="R32" i="1" s="1"/>
  <c r="N39" i="3"/>
  <c r="O39" s="1"/>
  <c r="E39" s="1"/>
  <c r="D39"/>
  <c r="R39" i="1" s="1"/>
  <c r="N59" i="3"/>
  <c r="O59" s="1"/>
  <c r="E59" s="1"/>
  <c r="D59"/>
  <c r="R59" i="1" s="1"/>
  <c r="N50" i="3"/>
  <c r="O50" s="1"/>
  <c r="E50" s="1"/>
  <c r="D50"/>
  <c r="R50" i="1" s="1"/>
  <c r="N36" i="3"/>
  <c r="O36" s="1"/>
  <c r="E36" s="1"/>
  <c r="D36"/>
  <c r="R36" i="1" s="1"/>
  <c r="O74" i="3"/>
  <c r="E74" s="1"/>
  <c r="D74"/>
  <c r="R74" i="1" s="1"/>
  <c r="N63" i="3"/>
  <c r="O63" s="1"/>
  <c r="E63" s="1"/>
  <c r="D63"/>
  <c r="R63" i="1" s="1"/>
  <c r="N46" i="3"/>
  <c r="O46" s="1"/>
  <c r="E46" s="1"/>
  <c r="D46"/>
  <c r="R46" i="1" s="1"/>
  <c r="O77" i="3"/>
  <c r="E77" s="1"/>
  <c r="D77"/>
  <c r="R77" i="1" s="1"/>
  <c r="O79" i="3"/>
  <c r="E79" s="1"/>
  <c r="D79"/>
  <c r="R79" i="1" s="1"/>
  <c r="N54" i="3"/>
  <c r="O54" s="1"/>
  <c r="E54" s="1"/>
  <c r="D54"/>
  <c r="R54" i="1" s="1"/>
  <c r="O78" i="3"/>
  <c r="E78" s="1"/>
  <c r="D78"/>
  <c r="R78" i="1" s="1"/>
  <c r="O73" i="3"/>
  <c r="E73" s="1"/>
  <c r="D73"/>
  <c r="R73" i="1" s="1"/>
  <c r="N30" i="3"/>
  <c r="O30" s="1"/>
  <c r="E30" s="1"/>
  <c r="D30"/>
  <c r="R30" i="1" s="1"/>
  <c r="N52" i="3"/>
  <c r="O52" s="1"/>
  <c r="E52" s="1"/>
  <c r="D52"/>
  <c r="R52" i="1" s="1"/>
  <c r="N64" i="3"/>
  <c r="O64" s="1"/>
  <c r="E64" s="1"/>
  <c r="D64"/>
  <c r="R64" i="1" s="1"/>
  <c r="N65" i="3"/>
  <c r="O65" s="1"/>
  <c r="E65" s="1"/>
  <c r="D65"/>
  <c r="R65" i="1" s="1"/>
  <c r="N37" i="3"/>
  <c r="O37" s="1"/>
  <c r="E37" s="1"/>
  <c r="D37"/>
  <c r="R37" i="1" s="1"/>
  <c r="N62" i="3"/>
  <c r="O62" s="1"/>
  <c r="E62" s="1"/>
  <c r="D62"/>
  <c r="R62" i="1" s="1"/>
  <c r="O71" i="3"/>
  <c r="E71" s="1"/>
  <c r="D71"/>
  <c r="R71" i="1" s="1"/>
  <c r="N29" i="3"/>
  <c r="O29" s="1"/>
  <c r="E29" s="1"/>
  <c r="D29"/>
  <c r="R29" i="1" s="1"/>
  <c r="O69" i="3"/>
  <c r="E69" s="1"/>
  <c r="D69"/>
  <c r="R69" i="1" s="1"/>
  <c r="N44" i="3"/>
  <c r="O44" s="1"/>
  <c r="E44" s="1"/>
  <c r="D44"/>
  <c r="R44" i="1" s="1"/>
  <c r="N41" i="3"/>
  <c r="O41" s="1"/>
  <c r="E41" s="1"/>
  <c r="D41"/>
  <c r="R41" i="1" s="1"/>
  <c r="N66" i="3"/>
  <c r="O66" s="1"/>
  <c r="E66" s="1"/>
  <c r="D66"/>
  <c r="R66" i="1" s="1"/>
  <c r="O80" i="3"/>
  <c r="E80" s="1"/>
  <c r="D80"/>
  <c r="R80" i="1" s="1"/>
  <c r="O70" i="3"/>
  <c r="E70" s="1"/>
  <c r="D70"/>
  <c r="R70" i="1" s="1"/>
  <c r="N43" i="3"/>
  <c r="O43" s="1"/>
  <c r="E43" s="1"/>
  <c r="D43"/>
  <c r="R43" i="1" s="1"/>
  <c r="O81" i="3"/>
  <c r="E81" s="1"/>
  <c r="D81"/>
  <c r="R81" i="1" s="1"/>
  <c r="N45" i="3"/>
  <c r="O45" s="1"/>
  <c r="E45" s="1"/>
  <c r="D45"/>
  <c r="R45" i="1" s="1"/>
  <c r="N40" i="3"/>
  <c r="O40" s="1"/>
  <c r="E40" s="1"/>
  <c r="D40"/>
  <c r="R40" i="1" s="1"/>
  <c r="N61" i="3"/>
  <c r="O61" s="1"/>
  <c r="E61" s="1"/>
  <c r="D61"/>
  <c r="R61" i="1" s="1"/>
  <c r="N34" i="3"/>
  <c r="O34" s="1"/>
  <c r="E34" s="1"/>
  <c r="D34"/>
  <c r="R34" i="1" s="1"/>
  <c r="N60" i="3"/>
  <c r="O60" s="1"/>
  <c r="E60" s="1"/>
  <c r="D60"/>
  <c r="R60" i="1" s="1"/>
  <c r="N68" i="3"/>
  <c r="O68" s="1"/>
  <c r="E68" s="1"/>
  <c r="D68"/>
  <c r="R68" i="1" s="1"/>
  <c r="N55" i="3"/>
  <c r="O55" s="1"/>
  <c r="E55" s="1"/>
  <c r="D55"/>
  <c r="R55" i="1" s="1"/>
  <c r="N47" i="3"/>
  <c r="O47" s="1"/>
  <c r="E47" s="1"/>
  <c r="D47"/>
  <c r="R47" i="1" s="1"/>
  <c r="N42" i="3"/>
  <c r="O42" s="1"/>
  <c r="E42" s="1"/>
  <c r="D42"/>
  <c r="R42" i="1" s="1"/>
  <c r="O76" i="3"/>
  <c r="E76" s="1"/>
  <c r="D76"/>
  <c r="R76" i="1" s="1"/>
  <c r="O72" i="3"/>
  <c r="E72" s="1"/>
  <c r="D72"/>
  <c r="R72" i="1" s="1"/>
  <c r="N58" i="3"/>
  <c r="O58" s="1"/>
  <c r="E58" s="1"/>
  <c r="D58"/>
  <c r="R58" i="1" s="1"/>
  <c r="N56" i="3"/>
  <c r="O56" s="1"/>
  <c r="E56" s="1"/>
  <c r="D56"/>
  <c r="R56" i="1" s="1"/>
  <c r="N57" i="3"/>
  <c r="O57" s="1"/>
  <c r="E57" s="1"/>
  <c r="D57"/>
  <c r="R57" i="1" s="1"/>
  <c r="N51" i="3"/>
  <c r="O51" s="1"/>
  <c r="E51" s="1"/>
  <c r="D51"/>
  <c r="R51" i="1" s="1"/>
  <c r="N53" i="3"/>
  <c r="O53" s="1"/>
  <c r="E53" s="1"/>
  <c r="D53"/>
  <c r="R53" i="1" s="1"/>
  <c r="N35" i="3"/>
  <c r="O35" s="1"/>
  <c r="E35" s="1"/>
  <c r="D35"/>
  <c r="R35" i="1" s="1"/>
  <c r="N67" i="3"/>
  <c r="O67" s="1"/>
  <c r="E67" s="1"/>
  <c r="D67"/>
  <c r="R67" i="1" s="1"/>
  <c r="N28" i="3"/>
  <c r="O28" s="1"/>
  <c r="E28" s="1"/>
  <c r="D28"/>
  <c r="R28" i="1" s="1"/>
  <c r="O27" i="3"/>
  <c r="E27" s="1"/>
  <c r="D27"/>
  <c r="R27" i="1" s="1"/>
  <c r="L32" l="1"/>
  <c r="A33"/>
  <c r="A8" i="4" s="1"/>
  <c r="F28" i="1"/>
  <c r="B28" i="3"/>
  <c r="G28" i="1" s="1"/>
  <c r="G3" i="4" s="1"/>
  <c r="F51" i="1"/>
  <c r="B51" i="3"/>
  <c r="G51" i="1" s="1"/>
  <c r="G24" i="4" s="1"/>
  <c r="F72" i="1"/>
  <c r="B72" i="3"/>
  <c r="G72" i="1" s="1"/>
  <c r="G45" i="4" s="1"/>
  <c r="F55" i="1"/>
  <c r="B55" i="3"/>
  <c r="G55" i="1" s="1"/>
  <c r="G28" i="4" s="1"/>
  <c r="F61" i="1"/>
  <c r="B61" i="3"/>
  <c r="G61" i="1" s="1"/>
  <c r="G34" i="4" s="1"/>
  <c r="F43" i="1"/>
  <c r="B43" i="3"/>
  <c r="G43" i="1" s="1"/>
  <c r="G18" i="4" s="1"/>
  <c r="F41" i="1"/>
  <c r="B41" i="3"/>
  <c r="G41" i="1" s="1"/>
  <c r="G16" i="4" s="1"/>
  <c r="F71" i="1"/>
  <c r="B71" i="3"/>
  <c r="G71" i="1" s="1"/>
  <c r="G44" i="4" s="1"/>
  <c r="F64" i="1"/>
  <c r="B64" i="3"/>
  <c r="G64" i="1" s="1"/>
  <c r="G37" i="4" s="1"/>
  <c r="F78" i="1"/>
  <c r="B78" i="3"/>
  <c r="G78" i="1" s="1"/>
  <c r="G51" i="4" s="1"/>
  <c r="F46" i="1"/>
  <c r="B46" i="3"/>
  <c r="G46" i="1" s="1"/>
  <c r="G21" i="4" s="1"/>
  <c r="F50" i="1"/>
  <c r="B50" i="3"/>
  <c r="G50" i="1" s="1"/>
  <c r="G23" i="4" s="1"/>
  <c r="F75" i="1"/>
  <c r="B75" i="3"/>
  <c r="G75" i="1" s="1"/>
  <c r="G48" i="4" s="1"/>
  <c r="F76" i="1"/>
  <c r="B76" i="3"/>
  <c r="G76" i="1" s="1"/>
  <c r="G49" i="4" s="1"/>
  <c r="F70" i="1"/>
  <c r="B70" i="3"/>
  <c r="G70" i="1" s="1"/>
  <c r="G43" i="4" s="1"/>
  <c r="F52" i="1"/>
  <c r="B52" i="3"/>
  <c r="G52" i="1" s="1"/>
  <c r="G25" i="4" s="1"/>
  <c r="F63" i="1"/>
  <c r="B63" i="3"/>
  <c r="G63" i="1" s="1"/>
  <c r="G36" i="4" s="1"/>
  <c r="F56" i="1"/>
  <c r="B56" i="3"/>
  <c r="G56" i="1" s="1"/>
  <c r="G29" i="4" s="1"/>
  <c r="F45" i="1"/>
  <c r="B45" i="3"/>
  <c r="G45" i="1" s="1"/>
  <c r="G20" i="4" s="1"/>
  <c r="F69" i="1"/>
  <c r="B69" i="3"/>
  <c r="G69" i="1" s="1"/>
  <c r="G42" i="4" s="1"/>
  <c r="F37" i="1"/>
  <c r="B37" i="3"/>
  <c r="G37" i="1" s="1"/>
  <c r="G12" i="4" s="1"/>
  <c r="F79" i="1"/>
  <c r="B79" i="3"/>
  <c r="G79" i="1" s="1"/>
  <c r="G52" i="4" s="1"/>
  <c r="F74" i="1"/>
  <c r="B74" i="3"/>
  <c r="G74" i="1" s="1"/>
  <c r="G47" i="4" s="1"/>
  <c r="F39" i="1"/>
  <c r="B39" i="3"/>
  <c r="G39" i="1" s="1"/>
  <c r="G14" i="4" s="1"/>
  <c r="F38" i="1"/>
  <c r="B38" i="3"/>
  <c r="G38" i="1" s="1"/>
  <c r="G13" i="4" s="1"/>
  <c r="F67" i="1"/>
  <c r="B67" i="3"/>
  <c r="G67" i="1" s="1"/>
  <c r="G40" i="4" s="1"/>
  <c r="F68" i="1"/>
  <c r="B68" i="3"/>
  <c r="G68" i="1" s="1"/>
  <c r="G41" i="4" s="1"/>
  <c r="F44" i="1"/>
  <c r="B44" i="3"/>
  <c r="G44" i="1" s="1"/>
  <c r="G19" i="4" s="1"/>
  <c r="F54" i="1"/>
  <c r="B54" i="3"/>
  <c r="G54" i="1" s="1"/>
  <c r="G27" i="4" s="1"/>
  <c r="F31" i="1"/>
  <c r="B31" i="3"/>
  <c r="G31" i="1" s="1"/>
  <c r="G6" i="4" s="1"/>
  <c r="F35" i="1"/>
  <c r="B35" i="3"/>
  <c r="G35" i="1" s="1"/>
  <c r="G10" i="4" s="1"/>
  <c r="F42" i="1"/>
  <c r="B42" i="3"/>
  <c r="G42" i="1" s="1"/>
  <c r="G17" i="4" s="1"/>
  <c r="F60" i="1"/>
  <c r="B60" i="3"/>
  <c r="G60" i="1" s="1"/>
  <c r="G33" i="4" s="1"/>
  <c r="F80" i="1"/>
  <c r="B80" i="3"/>
  <c r="G80" i="1" s="1"/>
  <c r="G53" i="4" s="1"/>
  <c r="F30" i="1"/>
  <c r="B30" i="3"/>
  <c r="G30" i="1" s="1"/>
  <c r="G5" i="4" s="1"/>
  <c r="F57" i="1"/>
  <c r="B57" i="3"/>
  <c r="G57" i="1" s="1"/>
  <c r="G30" i="4" s="1"/>
  <c r="F40" i="1"/>
  <c r="B40" i="3"/>
  <c r="G40" i="1" s="1"/>
  <c r="G15" i="4" s="1"/>
  <c r="F62" i="1"/>
  <c r="B62" i="3"/>
  <c r="G62" i="1" s="1"/>
  <c r="G35" i="4" s="1"/>
  <c r="F59" i="1"/>
  <c r="B59" i="3"/>
  <c r="G59" i="1" s="1"/>
  <c r="G32" i="4" s="1"/>
  <c r="F53" i="1"/>
  <c r="B53" i="3"/>
  <c r="G53" i="1" s="1"/>
  <c r="G26" i="4" s="1"/>
  <c r="F58" i="1"/>
  <c r="B58" i="3"/>
  <c r="G58" i="1" s="1"/>
  <c r="G31" i="4" s="1"/>
  <c r="F47" i="1"/>
  <c r="B47" i="3"/>
  <c r="G47" i="1" s="1"/>
  <c r="G22" i="4" s="1"/>
  <c r="F34" i="1"/>
  <c r="B34" i="3"/>
  <c r="G34" i="1" s="1"/>
  <c r="G9" i="4" s="1"/>
  <c r="F81" i="1"/>
  <c r="B81" i="3"/>
  <c r="G81" i="1" s="1"/>
  <c r="G54" i="4" s="1"/>
  <c r="F66" i="1"/>
  <c r="B66" i="3"/>
  <c r="G66" i="1" s="1"/>
  <c r="G39" i="4" s="1"/>
  <c r="F29" i="1"/>
  <c r="B29" i="3"/>
  <c r="G29" i="1" s="1"/>
  <c r="G4" i="4" s="1"/>
  <c r="F65" i="1"/>
  <c r="B65" i="3"/>
  <c r="G65" i="1" s="1"/>
  <c r="G38" i="4" s="1"/>
  <c r="F73" i="1"/>
  <c r="B73" i="3"/>
  <c r="G73" i="1" s="1"/>
  <c r="G46" i="4" s="1"/>
  <c r="F77" i="1"/>
  <c r="B77" i="3"/>
  <c r="G77" i="1" s="1"/>
  <c r="G50" i="4" s="1"/>
  <c r="F36" i="1"/>
  <c r="B36" i="3"/>
  <c r="G36" i="1" s="1"/>
  <c r="G11" i="4" s="1"/>
  <c r="F32" i="1"/>
  <c r="B32" i="3"/>
  <c r="G32" i="1" s="1"/>
  <c r="G7" i="4" s="1"/>
  <c r="F33" i="1"/>
  <c r="B33" i="3"/>
  <c r="G33" i="1" s="1"/>
  <c r="G8" i="4" s="1"/>
  <c r="F27" i="1"/>
  <c r="B27" i="3"/>
  <c r="G27" i="1" s="1"/>
  <c r="G2" i="4" s="1"/>
  <c r="L33" i="1" l="1"/>
  <c r="A34"/>
  <c r="A9" i="4" s="1"/>
  <c r="L34" i="1" l="1"/>
  <c r="A35"/>
  <c r="A10" i="4" s="1"/>
  <c r="L35" i="1" l="1"/>
  <c r="A36"/>
  <c r="A11" i="4" s="1"/>
  <c r="L36" i="1" l="1"/>
  <c r="A37"/>
  <c r="A12" i="4" s="1"/>
  <c r="L37" i="1" l="1"/>
  <c r="A38"/>
  <c r="A13" i="4" s="1"/>
  <c r="L38" i="1" l="1"/>
  <c r="A39"/>
  <c r="A14" i="4" s="1"/>
  <c r="L39" i="1" l="1"/>
  <c r="A40"/>
  <c r="A15" i="4" s="1"/>
  <c r="L40" i="1" l="1"/>
  <c r="A41"/>
  <c r="A16" i="4" s="1"/>
  <c r="L41" i="1" l="1"/>
  <c r="A42"/>
  <c r="A17" i="4" s="1"/>
  <c r="L42" i="1" l="1"/>
  <c r="A43"/>
  <c r="A18" i="4" s="1"/>
  <c r="L43" i="1" l="1"/>
  <c r="A44"/>
  <c r="A19" i="4" s="1"/>
  <c r="L44" i="1" l="1"/>
  <c r="A45"/>
  <c r="A20" i="4" s="1"/>
  <c r="L45" i="1" l="1"/>
  <c r="A46"/>
  <c r="A21" i="4" s="1"/>
  <c r="L46" i="1" l="1"/>
  <c r="A47"/>
  <c r="A50" l="1"/>
  <c r="A23" i="4" s="1"/>
  <c r="A22"/>
  <c r="A51" i="1"/>
  <c r="A24" i="4" s="1"/>
  <c r="L47" i="1"/>
  <c r="L50" l="1"/>
  <c r="L51"/>
  <c r="A52"/>
  <c r="A25" i="4" s="1"/>
  <c r="L52" i="1" l="1"/>
  <c r="A53"/>
  <c r="A26" i="4" s="1"/>
  <c r="L53" i="1" l="1"/>
  <c r="A54"/>
  <c r="A27" i="4" s="1"/>
  <c r="A55" i="1" l="1"/>
  <c r="A28" i="4" s="1"/>
  <c r="L54" i="1"/>
  <c r="L55" l="1"/>
  <c r="A56"/>
  <c r="A29" i="4" s="1"/>
  <c r="L56" i="1" l="1"/>
  <c r="A57"/>
  <c r="A30" i="4" s="1"/>
  <c r="L57" i="1" l="1"/>
  <c r="A58"/>
  <c r="A31" i="4" s="1"/>
  <c r="L58" i="1" l="1"/>
  <c r="A59"/>
  <c r="A32" i="4" s="1"/>
  <c r="L59" i="1" l="1"/>
  <c r="A60"/>
  <c r="A33" i="4" s="1"/>
  <c r="L60" i="1" l="1"/>
  <c r="A61"/>
  <c r="A34" i="4" s="1"/>
  <c r="L61" i="1" l="1"/>
  <c r="A62"/>
  <c r="A35" i="4" s="1"/>
  <c r="L62" i="1" l="1"/>
  <c r="A63"/>
  <c r="A36" i="4" s="1"/>
  <c r="A64" i="1" l="1"/>
  <c r="A37" i="4" s="1"/>
  <c r="L63" i="1"/>
  <c r="L64" l="1"/>
  <c r="A65"/>
  <c r="A38" i="4" s="1"/>
  <c r="L65" i="1" l="1"/>
  <c r="A66"/>
  <c r="A39" i="4" s="1"/>
  <c r="L66" i="1" l="1"/>
  <c r="A67"/>
  <c r="A40" i="4" s="1"/>
  <c r="L67" i="1" l="1"/>
  <c r="A68"/>
  <c r="A41" i="4" s="1"/>
  <c r="L68" i="1" l="1"/>
  <c r="A69"/>
  <c r="A42" i="4" s="1"/>
  <c r="L69" i="1" l="1"/>
  <c r="A70"/>
  <c r="A43" i="4" s="1"/>
  <c r="L70" i="1" l="1"/>
  <c r="A71"/>
  <c r="A44" i="4" s="1"/>
  <c r="L71" i="1" l="1"/>
  <c r="A72"/>
  <c r="A45" i="4" s="1"/>
  <c r="L72" i="1" l="1"/>
  <c r="A73"/>
  <c r="A46" i="4" s="1"/>
  <c r="L73" i="1" l="1"/>
  <c r="A74"/>
  <c r="A47" i="4" s="1"/>
  <c r="L74" i="1" l="1"/>
  <c r="A75"/>
  <c r="A48" i="4" s="1"/>
  <c r="L75" i="1" l="1"/>
  <c r="A76"/>
  <c r="A49" i="4" s="1"/>
  <c r="L76" i="1" l="1"/>
  <c r="A77"/>
  <c r="A50" i="4" s="1"/>
  <c r="L77" i="1" l="1"/>
  <c r="A78"/>
  <c r="A51" i="4" s="1"/>
  <c r="L78" i="1" l="1"/>
  <c r="A79"/>
  <c r="A52" i="4" s="1"/>
  <c r="L79" i="1" l="1"/>
  <c r="A80"/>
  <c r="A53" i="4" s="1"/>
  <c r="L80" i="1" l="1"/>
  <c r="A81"/>
  <c r="A54" i="4" s="1"/>
  <c r="L81" i="1" l="1"/>
  <c r="L82"/>
</calcChain>
</file>

<file path=xl/sharedStrings.xml><?xml version="1.0" encoding="utf-8"?>
<sst xmlns="http://schemas.openxmlformats.org/spreadsheetml/2006/main" count="348" uniqueCount="174">
  <si>
    <t>Jhrg</t>
  </si>
  <si>
    <t>Bog.</t>
  </si>
  <si>
    <t>Klasse</t>
  </si>
  <si>
    <t>Kl.-Nr.</t>
  </si>
  <si>
    <t>KM</t>
  </si>
  <si>
    <t>LM</t>
  </si>
  <si>
    <t>DM</t>
  </si>
  <si>
    <t>m,w</t>
  </si>
  <si>
    <t>Lf.Nr</t>
  </si>
  <si>
    <t xml:space="preserve">Ergb.VM </t>
  </si>
  <si>
    <t>Vereinsname</t>
  </si>
  <si>
    <t>Anschrift</t>
  </si>
  <si>
    <t>Absender</t>
  </si>
  <si>
    <t>Alter</t>
  </si>
  <si>
    <t>Bogensportverein Berlin e.V.</t>
  </si>
  <si>
    <t>Name, Vorname</t>
  </si>
  <si>
    <t>Halle</t>
  </si>
  <si>
    <t>Fita im Freien</t>
  </si>
  <si>
    <t>Feldbogen</t>
  </si>
  <si>
    <t>Tierbildrunde</t>
  </si>
  <si>
    <t>Mustermann, Manfred</t>
  </si>
  <si>
    <t>1*</t>
  </si>
  <si>
    <t>2*</t>
  </si>
  <si>
    <t>3*</t>
  </si>
  <si>
    <t>4*</t>
  </si>
  <si>
    <t>5*</t>
  </si>
  <si>
    <t>automatisch</t>
  </si>
  <si>
    <t>autom.</t>
  </si>
  <si>
    <t>x eingeben</t>
  </si>
  <si>
    <t>Handeingabe bei abweichender Altersklasse</t>
  </si>
  <si>
    <t>Meldung für entsprechende Veranstaltung bitte ankreuzen</t>
  </si>
  <si>
    <t>m=0, w=1</t>
  </si>
  <si>
    <t>Gerhard Streich</t>
  </si>
  <si>
    <t>Lacknerstr. 14</t>
  </si>
  <si>
    <t>12167 Berlin</t>
  </si>
  <si>
    <t>Referent</t>
  </si>
  <si>
    <t>Vereinsnummer letzte 3 Ziffern</t>
  </si>
  <si>
    <t>Sportjahr vierstellig</t>
  </si>
  <si>
    <t>1.Berliner Bogenschützen e.V.</t>
  </si>
  <si>
    <t>Berliner Sportverein Akademie der Wissenschaften e.V.</t>
  </si>
  <si>
    <t>Bogensportclub Wannsee 1996 e.V.</t>
  </si>
  <si>
    <t>Polizei-Sport-Verein Berlin e.V. Bogensportabteilung</t>
  </si>
  <si>
    <t>Pro Sport Berlin 24 e.V.</t>
  </si>
  <si>
    <t>SG Bergmann-Borsig e.V. Abteilung Bogenschießen</t>
  </si>
  <si>
    <t>Sport-Club Potsdam e.V.</t>
  </si>
  <si>
    <t>SV Bau - Union Berlin e.V. Abteilung Bogensport</t>
  </si>
  <si>
    <t>SV. Dallgow 47 e.V. Abteilung Bogensport</t>
  </si>
  <si>
    <t>TSV Spandau 1860 e.V. Bogensportabteilung</t>
  </si>
  <si>
    <t>Turngemeinde in Berlin 1848 e.V. Fachgruppe Bogensport</t>
  </si>
  <si>
    <t>Wald- und Wiesenschützen Berlin-Brandenburg e.V.</t>
  </si>
  <si>
    <t xml:space="preserve">TSV Berlin - Wittenau 1896 e.V.  </t>
  </si>
  <si>
    <t>Offizieller Name</t>
  </si>
  <si>
    <t>Abkürzung für Meisterschaften</t>
  </si>
  <si>
    <t>Kreisnr.</t>
  </si>
  <si>
    <t>Vereinsnr.</t>
  </si>
  <si>
    <t>1.Berl. Bogenschützen</t>
  </si>
  <si>
    <t>BSC Wannsee</t>
  </si>
  <si>
    <t>BB Berlin</t>
  </si>
  <si>
    <t xml:space="preserve">SV. Dallgow 47 </t>
  </si>
  <si>
    <t xml:space="preserve">TSV Wittenau </t>
  </si>
  <si>
    <t>TiB-Bogen Berlin</t>
  </si>
  <si>
    <t>Bogensportverein Berlin</t>
  </si>
  <si>
    <t>Polizei-SV Berlin</t>
  </si>
  <si>
    <t>SC Potsdam</t>
  </si>
  <si>
    <t>TSV Spandau 1860</t>
  </si>
  <si>
    <t>WWS B-B</t>
  </si>
  <si>
    <t>Herrn</t>
  </si>
  <si>
    <t xml:space="preserve">SV Bau-Union Berlin </t>
  </si>
  <si>
    <t>Startwunsch DM</t>
  </si>
  <si>
    <t>Vereinsnamen</t>
  </si>
  <si>
    <t>In den folgenden Zeilen bitte die von euch gewünschten Bezeichnungen bzw. Abkürzungen eintragen</t>
  </si>
  <si>
    <t>Zähler</t>
  </si>
  <si>
    <t>StartNrT</t>
  </si>
  <si>
    <t>NameT</t>
  </si>
  <si>
    <t>VereinT</t>
  </si>
  <si>
    <t>JahrgT</t>
  </si>
  <si>
    <t>LandT</t>
  </si>
  <si>
    <t>KlasseT</t>
  </si>
  <si>
    <t>Altersklassen</t>
  </si>
  <si>
    <t>Schüler C w</t>
  </si>
  <si>
    <t>Schüler B w</t>
  </si>
  <si>
    <t>Schüler A w</t>
  </si>
  <si>
    <t>Jugend w</t>
  </si>
  <si>
    <t>Schützen</t>
  </si>
  <si>
    <t>Damen</t>
  </si>
  <si>
    <t>&lt; 11</t>
  </si>
  <si>
    <t>21-45</t>
  </si>
  <si>
    <t>46-55</t>
  </si>
  <si>
    <t>&gt;55</t>
  </si>
  <si>
    <t>M</t>
  </si>
  <si>
    <t>E</t>
  </si>
  <si>
    <t>R</t>
  </si>
  <si>
    <t>C</t>
  </si>
  <si>
    <t>B</t>
  </si>
  <si>
    <t>BLL</t>
  </si>
  <si>
    <t>L</t>
  </si>
  <si>
    <t xml:space="preserve">DM </t>
  </si>
  <si>
    <t>10?</t>
  </si>
  <si>
    <t>11?</t>
  </si>
  <si>
    <t>AK</t>
  </si>
  <si>
    <t xml:space="preserve">  Name der Mannschaft</t>
  </si>
  <si>
    <t>?</t>
  </si>
  <si>
    <t>Xyzstr. 14</t>
  </si>
  <si>
    <t>??????  Berlin</t>
  </si>
  <si>
    <t>Nr</t>
  </si>
  <si>
    <t>15-17</t>
  </si>
  <si>
    <t>18-20</t>
  </si>
  <si>
    <t>melde ich verbindlich die folgenden Starter</t>
  </si>
  <si>
    <r>
      <t xml:space="preserve">Geburtsjahr z.B. 1976 </t>
    </r>
    <r>
      <rPr>
        <b/>
        <u/>
        <sz val="10"/>
        <rFont val="Arial"/>
        <family val="2"/>
      </rPr>
      <t>vierstellig !</t>
    </r>
  </si>
  <si>
    <t>R=Recurve, C=Compound, B=Blankb., L=Langb., BLL=Blankb. Limited</t>
  </si>
  <si>
    <t>V</t>
  </si>
  <si>
    <t>Schüler C</t>
  </si>
  <si>
    <t>Schüler B</t>
  </si>
  <si>
    <t>Schüler A</t>
  </si>
  <si>
    <t>Jugend</t>
  </si>
  <si>
    <t>Junioren</t>
  </si>
  <si>
    <t>Junioren w</t>
  </si>
  <si>
    <t>Senioren</t>
  </si>
  <si>
    <t>Senioren w</t>
  </si>
  <si>
    <t>LM FITA</t>
  </si>
  <si>
    <t>LM Halle</t>
  </si>
  <si>
    <t>Sum.</t>
  </si>
  <si>
    <t>Sum</t>
  </si>
  <si>
    <t>LM Feld/Tierbildrunde</t>
  </si>
  <si>
    <t>DM Halle</t>
  </si>
  <si>
    <t>DM FITA</t>
  </si>
  <si>
    <t>DM Feld</t>
  </si>
  <si>
    <t>Import M</t>
  </si>
  <si>
    <t>Startmöglichkeit</t>
  </si>
  <si>
    <t>Export</t>
  </si>
  <si>
    <t>E = Einzel-,  M = Mannschaftsstartmöglichkeit</t>
  </si>
  <si>
    <t>zugelassene Klassen / Startmöglichkeiten</t>
  </si>
  <si>
    <t>Startmögl.</t>
  </si>
  <si>
    <t>Total</t>
  </si>
  <si>
    <t>AK1</t>
  </si>
  <si>
    <t>AK2</t>
  </si>
  <si>
    <t>Kl-titel</t>
  </si>
  <si>
    <t>Disz.</t>
  </si>
  <si>
    <t>Die gänderte Altersklasse mus im Wettkampfpass eingetragen sein.</t>
  </si>
  <si>
    <t>Richtige Apollonnummer für die Disziplin eingeben z.B. 250!!!</t>
  </si>
  <si>
    <t>Halle  V1</t>
  </si>
  <si>
    <t>FITA V2</t>
  </si>
  <si>
    <t>Feld, Tierbildrunde V3/V4</t>
  </si>
  <si>
    <r>
      <t xml:space="preserve">FITA </t>
    </r>
    <r>
      <rPr>
        <sz val="8"/>
        <rFont val="Arial"/>
        <family val="2"/>
      </rPr>
      <t xml:space="preserve"> 8000</t>
    </r>
  </si>
  <si>
    <r>
      <t xml:space="preserve">Feld </t>
    </r>
    <r>
      <rPr>
        <sz val="8"/>
        <rFont val="Arial"/>
        <family val="2"/>
      </rPr>
      <t xml:space="preserve"> 9000</t>
    </r>
  </si>
  <si>
    <t>Halle  7000</t>
  </si>
  <si>
    <t>***</t>
  </si>
  <si>
    <t>Bitte bei 2. Meldung in A27 54 eingeben</t>
  </si>
  <si>
    <r>
      <t xml:space="preserve">Apollonnr. </t>
    </r>
    <r>
      <rPr>
        <sz val="8"/>
        <rFont val="Arial"/>
        <family val="2"/>
      </rPr>
      <t>theoretisch</t>
    </r>
  </si>
  <si>
    <r>
      <t xml:space="preserve">In der Klasse Senioren w R sind nur die Möglichkeiten ANtersklasse w oder Senioren möglich. Altersklasse w ist wohl chancenreicher.     </t>
    </r>
    <r>
      <rPr>
        <b/>
        <sz val="10"/>
        <rFont val="Arial"/>
        <family val="2"/>
      </rPr>
      <t>Zahlen &gt; 999 nicht zugelassen</t>
    </r>
  </si>
  <si>
    <t>1.BBS</t>
  </si>
  <si>
    <t>BSVB</t>
  </si>
  <si>
    <t>BBB</t>
  </si>
  <si>
    <t>PSV</t>
  </si>
  <si>
    <t>PSB 24</t>
  </si>
  <si>
    <t>SV BUB</t>
  </si>
  <si>
    <t>TiB</t>
  </si>
  <si>
    <t>Pro Sport 24  Berlin</t>
  </si>
  <si>
    <t>Verbandsinterne Ak.</t>
  </si>
  <si>
    <t>Bogensportförderverein BB e.V.</t>
  </si>
  <si>
    <t xml:space="preserve">Import M </t>
  </si>
  <si>
    <t>Bogenschützen Aalemann Berlin e.V.</t>
  </si>
  <si>
    <t>Berliner Sportv. AdW</t>
  </si>
  <si>
    <t>SG. Bergman-Borsig e.V.  Bogen R/F/3D</t>
  </si>
  <si>
    <t>PSV Olympia Berlin e.V. Abt. Sportschießen</t>
  </si>
  <si>
    <t>Robin's Kids e.V.</t>
  </si>
  <si>
    <t>Schaftspalter e.V.</t>
  </si>
  <si>
    <t>Bogen- und Schießsportclub Olympia e.V.</t>
  </si>
  <si>
    <t>Name</t>
  </si>
  <si>
    <t>BSSC Olympia</t>
  </si>
  <si>
    <t>Max 25 Zeichen</t>
  </si>
  <si>
    <t>Alterskl.</t>
  </si>
  <si>
    <t>Alterskl. w</t>
  </si>
  <si>
    <t>Jhrg. 2stellig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</si>
</sst>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sz val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>
      <alignment horizontal="right"/>
    </xf>
    <xf numFmtId="49" fontId="9" fillId="0" borderId="0" xfId="0" applyNumberFormat="1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Protection="1">
      <protection locked="0"/>
    </xf>
    <xf numFmtId="0" fontId="4" fillId="0" borderId="1" xfId="0" applyNumberFormat="1" applyFont="1" applyBorder="1" applyAlignment="1" applyProtection="1">
      <alignment horizontal="left"/>
      <protection locked="0" hidden="1"/>
    </xf>
    <xf numFmtId="0" fontId="2" fillId="0" borderId="45" xfId="0" applyFont="1" applyBorder="1" applyAlignment="1" applyProtection="1">
      <alignment horizontal="center"/>
      <protection locked="0" hidden="1"/>
    </xf>
    <xf numFmtId="0" fontId="0" fillId="0" borderId="45" xfId="0" applyBorder="1" applyProtection="1"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4" fillId="0" borderId="45" xfId="0" applyNumberFormat="1" applyFont="1" applyBorder="1" applyAlignment="1" applyProtection="1">
      <alignment horizontal="left"/>
      <protection locked="0" hidden="1"/>
    </xf>
    <xf numFmtId="0" fontId="0" fillId="0" borderId="4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/>
    <xf numFmtId="0" fontId="0" fillId="0" borderId="0" xfId="0" applyAlignment="1" applyProtection="1"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13" fillId="0" borderId="5" xfId="0" applyNumberFormat="1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NumberFormat="1" applyFont="1" applyBorder="1" applyAlignment="1" applyProtection="1">
      <alignment horizontal="left"/>
      <protection hidden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Protection="1">
      <protection hidden="1"/>
    </xf>
    <xf numFmtId="0" fontId="16" fillId="0" borderId="0" xfId="0" applyFont="1"/>
    <xf numFmtId="0" fontId="5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/>
    <xf numFmtId="0" fontId="1" fillId="0" borderId="3" xfId="0" applyFont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" xfId="0" applyFont="1" applyBorder="1"/>
    <xf numFmtId="0" fontId="4" fillId="0" borderId="3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24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9" fillId="0" borderId="24" xfId="0" applyFont="1" applyBorder="1" applyProtection="1"/>
    <xf numFmtId="0" fontId="0" fillId="0" borderId="12" xfId="0" applyBorder="1" applyProtection="1"/>
    <xf numFmtId="0" fontId="9" fillId="0" borderId="14" xfId="0" applyFont="1" applyBorder="1" applyAlignment="1" applyProtection="1">
      <alignment horizontal="center"/>
    </xf>
    <xf numFmtId="0" fontId="9" fillId="0" borderId="39" xfId="0" applyFont="1" applyBorder="1" applyProtection="1"/>
    <xf numFmtId="0" fontId="9" fillId="0" borderId="14" xfId="0" applyFont="1" applyBorder="1" applyProtection="1"/>
    <xf numFmtId="0" fontId="0" fillId="0" borderId="15" xfId="0" applyBorder="1" applyProtection="1"/>
    <xf numFmtId="0" fontId="9" fillId="0" borderId="11" xfId="0" applyFont="1" applyBorder="1" applyProtection="1"/>
    <xf numFmtId="0" fontId="0" fillId="0" borderId="22" xfId="0" applyBorder="1" applyAlignment="1" applyProtection="1">
      <alignment horizontal="center"/>
    </xf>
    <xf numFmtId="0" fontId="0" fillId="0" borderId="20" xfId="0" applyBorder="1" applyProtection="1"/>
    <xf numFmtId="0" fontId="0" fillId="0" borderId="37" xfId="0" applyBorder="1" applyProtection="1"/>
    <xf numFmtId="0" fontId="9" fillId="0" borderId="2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30" xfId="0" applyFont="1" applyBorder="1" applyProtection="1"/>
    <xf numFmtId="0" fontId="9" fillId="0" borderId="31" xfId="0" applyFont="1" applyBorder="1" applyProtection="1"/>
    <xf numFmtId="0" fontId="9" fillId="0" borderId="32" xfId="0" applyFont="1" applyBorder="1" applyProtection="1"/>
    <xf numFmtId="0" fontId="9" fillId="0" borderId="33" xfId="0" applyFont="1" applyBorder="1" applyProtection="1"/>
    <xf numFmtId="0" fontId="9" fillId="0" borderId="34" xfId="0" applyFont="1" applyBorder="1" applyProtection="1"/>
    <xf numFmtId="0" fontId="9" fillId="0" borderId="35" xfId="0" applyFont="1" applyFill="1" applyBorder="1" applyProtection="1"/>
    <xf numFmtId="0" fontId="9" fillId="0" borderId="36" xfId="0" applyFont="1" applyFill="1" applyBorder="1" applyProtection="1"/>
    <xf numFmtId="0" fontId="9" fillId="0" borderId="20" xfId="0" applyFont="1" applyBorder="1" applyProtection="1"/>
    <xf numFmtId="0" fontId="9" fillId="0" borderId="8" xfId="0" applyFont="1" applyBorder="1" applyProtection="1"/>
    <xf numFmtId="0" fontId="9" fillId="0" borderId="32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51" xfId="0" applyFont="1" applyBorder="1" applyProtection="1"/>
    <xf numFmtId="0" fontId="0" fillId="0" borderId="16" xfId="0" applyBorder="1" applyProtection="1"/>
    <xf numFmtId="0" fontId="0" fillId="0" borderId="28" xfId="0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Protection="1"/>
    <xf numFmtId="0" fontId="0" fillId="0" borderId="17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8" xfId="0" applyBorder="1" applyProtection="1"/>
    <xf numFmtId="49" fontId="0" fillId="0" borderId="14" xfId="0" applyNumberFormat="1" applyBorder="1" applyAlignment="1" applyProtection="1">
      <alignment horizontal="center"/>
    </xf>
    <xf numFmtId="0" fontId="2" fillId="0" borderId="39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9" xfId="0" applyBorder="1" applyProtection="1"/>
    <xf numFmtId="49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49" fontId="0" fillId="0" borderId="16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0" borderId="17" xfId="0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17" xfId="0" applyFont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Border="1" applyAlignment="1" applyProtection="1"/>
    <xf numFmtId="0" fontId="7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7" fillId="0" borderId="4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0" borderId="0" xfId="0" applyFont="1"/>
    <xf numFmtId="0" fontId="0" fillId="0" borderId="0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0" fillId="0" borderId="8" xfId="0" applyBorder="1" applyProtection="1"/>
    <xf numFmtId="0" fontId="0" fillId="0" borderId="8" xfId="0" applyBorder="1"/>
    <xf numFmtId="0" fontId="3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Border="1"/>
    <xf numFmtId="0" fontId="0" fillId="0" borderId="0" xfId="0" applyBorder="1" applyProtection="1">
      <protection locked="0"/>
    </xf>
    <xf numFmtId="0" fontId="3" fillId="0" borderId="0" xfId="0" applyFont="1" applyBorder="1"/>
    <xf numFmtId="0" fontId="4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Protection="1"/>
    <xf numFmtId="0" fontId="0" fillId="0" borderId="10" xfId="0" applyBorder="1" applyProtection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protection hidden="1"/>
    </xf>
    <xf numFmtId="0" fontId="0" fillId="0" borderId="45" xfId="0" applyBorder="1" applyProtection="1">
      <protection locked="0"/>
    </xf>
    <xf numFmtId="0" fontId="0" fillId="0" borderId="41" xfId="0" applyBorder="1" applyProtection="1"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wrapText="1"/>
    </xf>
    <xf numFmtId="0" fontId="4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1</xdr:row>
      <xdr:rowOff>9525</xdr:rowOff>
    </xdr:from>
    <xdr:ext cx="3047999" cy="5495926"/>
    <xdr:sp macro="" textlink="">
      <xdr:nvSpPr>
        <xdr:cNvPr id="2" name="Textfeld 1"/>
        <xdr:cNvSpPr txBox="1"/>
      </xdr:nvSpPr>
      <xdr:spPr>
        <a:xfrm>
          <a:off x="6667500" y="171450"/>
          <a:ext cx="3047999" cy="549592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  <a:p>
          <a:r>
            <a:rPr lang="de-DE" sz="1100" b="1"/>
            <a:t>Informationen für Ausrichter</a:t>
          </a:r>
        </a:p>
        <a:p>
          <a:endParaRPr lang="de-DE" sz="1100"/>
        </a:p>
        <a:p>
          <a:r>
            <a:rPr lang="de-DE" sz="1100"/>
            <a:t>Die Namensdaten lassen sich ohne alLzugroßen Aufwand ins</a:t>
          </a:r>
          <a:r>
            <a:rPr lang="de-DE" sz="1100" baseline="0"/>
            <a:t> Apollon übertragen.</a:t>
          </a:r>
        </a:p>
        <a:p>
          <a:r>
            <a:rPr lang="de-DE" sz="1100" baseline="0"/>
            <a:t>Der Blattschutz muss  und sollte dazu nicht aufgehoben werden.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/>
            <a:t>Eine möglichst von Apollon generierte  Datei </a:t>
          </a:r>
          <a:r>
            <a:rPr lang="de-DE" sz="1100" b="1" baseline="0"/>
            <a:t>Namen </a:t>
          </a:r>
          <a:r>
            <a:rPr lang="de-DE" sz="1100" baseline="0"/>
            <a:t>sollte auf  C/Apolldat/Archivfiles vorhanden sein. 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alten Namen sollten aber vorher aus allen Gruppen gelöscht sein, und   nur die nach dem kompletten Löschen dann leere Datei Namen aus  Archivfiles benutzt werden.</a:t>
          </a:r>
          <a:endParaRPr lang="de-DE">
            <a:effectLst/>
          </a:endParaRPr>
        </a:p>
        <a:p>
          <a:endParaRPr lang="de-DE" sz="1100" baseline="0"/>
        </a:p>
        <a:p>
          <a:r>
            <a:rPr lang="de-DE" sz="1100" baseline="0"/>
            <a:t>Gewünschten Bereich markieren.</a:t>
          </a:r>
        </a:p>
        <a:p>
          <a:r>
            <a:rPr lang="de-DE" sz="1100" baseline="0"/>
            <a:t>Kopieren</a:t>
          </a:r>
        </a:p>
        <a:p>
          <a:r>
            <a:rPr lang="de-DE" sz="1100" baseline="0"/>
            <a:t>Gewünschten Bereich oder 1. Zelle des gewünschtennBereichs in Namen (auf Archivfiles) markieren.</a:t>
          </a:r>
        </a:p>
        <a:p>
          <a:r>
            <a:rPr lang="de-DE" sz="1100" baseline="0"/>
            <a:t>Einfügen</a:t>
          </a:r>
        </a:p>
        <a:p>
          <a:r>
            <a:rPr lang="de-DE" sz="1100" baseline="0"/>
            <a:t>Je nach Excelversion gibt es da verschiedene Variationen, -bitte "Nur Werte" markieren.</a:t>
          </a:r>
        </a:p>
        <a:p>
          <a:r>
            <a:rPr lang="de-DE" sz="1100" baseline="0"/>
            <a:t>Das sollte eigentlich funktionieren.</a:t>
          </a:r>
        </a:p>
        <a:p>
          <a:endParaRPr lang="de-DE" sz="1100" baseline="0"/>
        </a:p>
        <a:p>
          <a:r>
            <a:rPr lang="de-DE" sz="1100" baseline="0"/>
            <a:t>Bitte vorher einfach ein paar mal testen.</a:t>
          </a:r>
        </a:p>
        <a:p>
          <a:endParaRPr lang="de-DE" sz="1100" baseline="0"/>
        </a:p>
        <a:p>
          <a:r>
            <a:rPr lang="de-DE" sz="1100" baseline="0"/>
            <a:t>Einfügen über Namensdatei  in Apollon. </a:t>
          </a:r>
        </a:p>
        <a:p>
          <a:endParaRPr lang="de-DE" sz="1100" baseline="0"/>
        </a:p>
        <a:p>
          <a:r>
            <a:rPr lang="de-DE" sz="1100"/>
            <a:t>Das sollte</a:t>
          </a:r>
          <a:r>
            <a:rPr lang="de-DE" sz="1100" baseline="0"/>
            <a:t> dann einfacher und fehlerfreier sein als Handeingabe.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4" zoomScaleNormal="100" workbookViewId="0">
      <selection activeCell="E36" sqref="E36"/>
    </sheetView>
  </sheetViews>
  <sheetFormatPr baseColWidth="10" defaultRowHeight="12.75"/>
  <cols>
    <col min="2" max="2" width="2.85546875" customWidth="1"/>
    <col min="3" max="3" width="5.7109375" bestFit="1" customWidth="1"/>
    <col min="4" max="4" width="7.28515625" bestFit="1" customWidth="1"/>
    <col min="5" max="5" width="44.5703125" customWidth="1"/>
    <col min="6" max="6" width="28.28515625" customWidth="1"/>
    <col min="7" max="7" width="13.140625" customWidth="1"/>
  </cols>
  <sheetData>
    <row r="1" spans="1:10">
      <c r="A1" s="182"/>
      <c r="B1" s="182"/>
      <c r="C1" s="182"/>
      <c r="D1" s="182"/>
      <c r="E1" s="182"/>
      <c r="F1" s="182"/>
      <c r="G1" s="182"/>
      <c r="H1" s="182"/>
    </row>
    <row r="2" spans="1:10">
      <c r="A2" s="182"/>
      <c r="B2" s="184"/>
      <c r="C2" s="184"/>
      <c r="D2" s="184"/>
      <c r="E2" s="184"/>
      <c r="F2" s="184"/>
      <c r="G2" s="184"/>
      <c r="H2" s="182"/>
    </row>
    <row r="3" spans="1:10">
      <c r="A3" s="182"/>
      <c r="B3" s="184"/>
      <c r="C3" s="279"/>
      <c r="D3" s="184"/>
      <c r="E3" s="280" t="s">
        <v>69</v>
      </c>
      <c r="F3" s="184"/>
      <c r="G3" s="184"/>
      <c r="H3" s="182"/>
    </row>
    <row r="4" spans="1:10">
      <c r="A4" s="182"/>
      <c r="B4" s="184"/>
      <c r="C4" s="279" t="s">
        <v>70</v>
      </c>
      <c r="D4" s="184"/>
      <c r="E4" s="184"/>
      <c r="F4" s="184"/>
      <c r="G4" s="184"/>
      <c r="H4" s="182"/>
    </row>
    <row r="5" spans="1:10">
      <c r="A5" s="182"/>
      <c r="B5" s="184"/>
      <c r="C5" s="281" t="s">
        <v>53</v>
      </c>
      <c r="D5" s="282" t="s">
        <v>54</v>
      </c>
      <c r="E5" s="282" t="s">
        <v>51</v>
      </c>
      <c r="F5" s="283" t="s">
        <v>52</v>
      </c>
      <c r="G5" s="283" t="s">
        <v>158</v>
      </c>
      <c r="H5" s="182"/>
    </row>
    <row r="6" spans="1:10" ht="13.5" thickBot="1">
      <c r="A6" s="182"/>
      <c r="B6" s="184"/>
      <c r="C6" s="281"/>
      <c r="D6" s="282"/>
      <c r="E6" s="282"/>
      <c r="F6" s="283" t="s">
        <v>170</v>
      </c>
      <c r="G6" s="283"/>
      <c r="H6" s="182"/>
    </row>
    <row r="7" spans="1:10">
      <c r="A7" s="182"/>
      <c r="B7" s="184">
        <v>1</v>
      </c>
      <c r="C7" s="287">
        <v>2</v>
      </c>
      <c r="D7" s="288">
        <v>201</v>
      </c>
      <c r="E7" s="289" t="s">
        <v>39</v>
      </c>
      <c r="F7" s="289" t="s">
        <v>162</v>
      </c>
      <c r="G7" s="290" t="s">
        <v>101</v>
      </c>
      <c r="H7" s="247"/>
      <c r="I7" s="15"/>
      <c r="J7" s="15"/>
    </row>
    <row r="8" spans="1:10">
      <c r="A8" s="182"/>
      <c r="B8" s="184">
        <v>2</v>
      </c>
      <c r="C8" s="291">
        <v>2</v>
      </c>
      <c r="D8" s="278">
        <v>203</v>
      </c>
      <c r="E8" s="274" t="s">
        <v>45</v>
      </c>
      <c r="F8" s="274" t="s">
        <v>67</v>
      </c>
      <c r="G8" s="292" t="s">
        <v>155</v>
      </c>
      <c r="H8" s="247"/>
      <c r="I8" s="15"/>
      <c r="J8" s="15"/>
    </row>
    <row r="9" spans="1:10">
      <c r="A9" s="182"/>
      <c r="B9" s="184">
        <v>3</v>
      </c>
      <c r="C9" s="291">
        <v>2</v>
      </c>
      <c r="D9" s="278">
        <v>204</v>
      </c>
      <c r="E9" s="274" t="s">
        <v>43</v>
      </c>
      <c r="F9" s="274" t="s">
        <v>57</v>
      </c>
      <c r="G9" s="292" t="s">
        <v>152</v>
      </c>
      <c r="H9" s="247"/>
      <c r="I9" s="15"/>
      <c r="J9" s="15"/>
    </row>
    <row r="10" spans="1:10">
      <c r="A10" s="182"/>
      <c r="B10" s="184">
        <v>4</v>
      </c>
      <c r="C10" s="291">
        <v>2</v>
      </c>
      <c r="D10" s="278">
        <v>208</v>
      </c>
      <c r="E10" s="274" t="s">
        <v>38</v>
      </c>
      <c r="F10" s="274" t="s">
        <v>55</v>
      </c>
      <c r="G10" s="292" t="s">
        <v>150</v>
      </c>
      <c r="H10" s="247"/>
      <c r="I10" s="15"/>
      <c r="J10" s="15"/>
    </row>
    <row r="11" spans="1:10">
      <c r="A11" s="182"/>
      <c r="B11" s="184">
        <v>5</v>
      </c>
      <c r="C11" s="291">
        <v>2</v>
      </c>
      <c r="D11" s="278">
        <v>209</v>
      </c>
      <c r="E11" s="274" t="s">
        <v>14</v>
      </c>
      <c r="F11" s="274" t="s">
        <v>61</v>
      </c>
      <c r="G11" s="292" t="s">
        <v>151</v>
      </c>
      <c r="H11" s="247"/>
      <c r="I11" s="15"/>
      <c r="J11" s="15"/>
    </row>
    <row r="12" spans="1:10">
      <c r="A12" s="182"/>
      <c r="B12" s="184">
        <v>6</v>
      </c>
      <c r="C12" s="291">
        <v>2</v>
      </c>
      <c r="D12" s="140">
        <v>210</v>
      </c>
      <c r="E12" s="274" t="s">
        <v>166</v>
      </c>
      <c r="F12" s="274" t="s">
        <v>101</v>
      </c>
      <c r="G12" s="292" t="s">
        <v>101</v>
      </c>
      <c r="H12" s="247"/>
      <c r="I12" s="15"/>
      <c r="J12" s="15"/>
    </row>
    <row r="13" spans="1:10">
      <c r="A13" s="182"/>
      <c r="B13" s="184">
        <v>7</v>
      </c>
      <c r="C13" s="291">
        <v>2</v>
      </c>
      <c r="D13" s="285">
        <v>217</v>
      </c>
      <c r="E13" s="286" t="s">
        <v>159</v>
      </c>
      <c r="F13" s="274" t="s">
        <v>101</v>
      </c>
      <c r="G13" s="292" t="s">
        <v>101</v>
      </c>
      <c r="H13" s="247"/>
      <c r="I13" s="15"/>
      <c r="J13" s="15"/>
    </row>
    <row r="14" spans="1:10">
      <c r="A14" s="182"/>
      <c r="B14" s="184">
        <v>8</v>
      </c>
      <c r="C14" s="291">
        <v>2</v>
      </c>
      <c r="D14" s="285">
        <v>218</v>
      </c>
      <c r="E14" s="286" t="s">
        <v>161</v>
      </c>
      <c r="F14" s="274" t="s">
        <v>101</v>
      </c>
      <c r="G14" s="292" t="s">
        <v>101</v>
      </c>
      <c r="H14" s="247"/>
      <c r="I14" s="15"/>
      <c r="J14" s="15"/>
    </row>
    <row r="15" spans="1:10">
      <c r="A15" s="182"/>
      <c r="B15" s="184">
        <v>9</v>
      </c>
      <c r="C15" s="291">
        <v>2</v>
      </c>
      <c r="D15" s="285">
        <v>222</v>
      </c>
      <c r="E15" s="286" t="s">
        <v>163</v>
      </c>
      <c r="F15" s="274" t="s">
        <v>101</v>
      </c>
      <c r="G15" s="292" t="s">
        <v>101</v>
      </c>
      <c r="H15" s="247"/>
      <c r="I15" s="15"/>
      <c r="J15" s="15"/>
    </row>
    <row r="16" spans="1:10">
      <c r="A16" s="182"/>
      <c r="B16" s="184">
        <v>10</v>
      </c>
      <c r="C16" s="291">
        <v>2</v>
      </c>
      <c r="D16" s="278">
        <v>230</v>
      </c>
      <c r="E16" s="274" t="s">
        <v>50</v>
      </c>
      <c r="F16" s="274" t="s">
        <v>59</v>
      </c>
      <c r="G16" s="292" t="s">
        <v>101</v>
      </c>
      <c r="H16" s="247"/>
      <c r="I16" s="15"/>
      <c r="J16" s="15"/>
    </row>
    <row r="17" spans="1:10">
      <c r="A17" s="182"/>
      <c r="B17" s="184">
        <v>11</v>
      </c>
      <c r="C17" s="291">
        <v>2</v>
      </c>
      <c r="D17" s="278">
        <v>233</v>
      </c>
      <c r="E17" s="274" t="s">
        <v>41</v>
      </c>
      <c r="F17" s="274" t="s">
        <v>62</v>
      </c>
      <c r="G17" s="292" t="s">
        <v>153</v>
      </c>
      <c r="H17" s="247"/>
      <c r="I17" s="15"/>
      <c r="J17" s="15"/>
    </row>
    <row r="18" spans="1:10">
      <c r="A18" s="182"/>
      <c r="B18" s="184">
        <v>12</v>
      </c>
      <c r="C18" s="291">
        <v>2</v>
      </c>
      <c r="D18" s="285">
        <v>234</v>
      </c>
      <c r="E18" s="274" t="s">
        <v>164</v>
      </c>
      <c r="F18" s="274" t="s">
        <v>101</v>
      </c>
      <c r="G18" s="292" t="s">
        <v>101</v>
      </c>
      <c r="H18" s="247"/>
      <c r="I18" s="15"/>
      <c r="J18" s="15"/>
    </row>
    <row r="19" spans="1:10">
      <c r="A19" s="182"/>
      <c r="B19" s="184">
        <v>13</v>
      </c>
      <c r="C19" s="291">
        <v>2</v>
      </c>
      <c r="D19" s="278">
        <v>235</v>
      </c>
      <c r="E19" s="274" t="s">
        <v>42</v>
      </c>
      <c r="F19" s="274" t="s">
        <v>157</v>
      </c>
      <c r="G19" s="292" t="s">
        <v>154</v>
      </c>
      <c r="H19" s="247"/>
      <c r="I19" s="15"/>
      <c r="J19" s="15"/>
    </row>
    <row r="20" spans="1:10">
      <c r="A20" s="182"/>
      <c r="B20" s="184">
        <v>14</v>
      </c>
      <c r="C20" s="291">
        <v>2</v>
      </c>
      <c r="D20" s="278">
        <v>238</v>
      </c>
      <c r="E20" s="274" t="s">
        <v>48</v>
      </c>
      <c r="F20" s="274" t="s">
        <v>60</v>
      </c>
      <c r="G20" s="292" t="s">
        <v>156</v>
      </c>
      <c r="H20" s="182"/>
      <c r="I20" s="15"/>
      <c r="J20" s="15"/>
    </row>
    <row r="21" spans="1:10">
      <c r="A21" s="182"/>
      <c r="B21" s="184">
        <v>15</v>
      </c>
      <c r="C21" s="291">
        <v>2</v>
      </c>
      <c r="D21" s="278">
        <v>241</v>
      </c>
      <c r="E21" s="274" t="s">
        <v>40</v>
      </c>
      <c r="F21" s="274" t="s">
        <v>56</v>
      </c>
      <c r="G21" s="292" t="s">
        <v>101</v>
      </c>
      <c r="H21" s="247"/>
      <c r="I21" s="15"/>
      <c r="J21" s="15"/>
    </row>
    <row r="22" spans="1:10">
      <c r="A22" s="182"/>
      <c r="B22" s="184">
        <v>16</v>
      </c>
      <c r="C22" s="291">
        <v>2</v>
      </c>
      <c r="D22" s="278">
        <v>243</v>
      </c>
      <c r="E22" s="274" t="s">
        <v>165</v>
      </c>
      <c r="F22" s="274" t="s">
        <v>101</v>
      </c>
      <c r="G22" s="292" t="s">
        <v>101</v>
      </c>
      <c r="H22" s="247"/>
    </row>
    <row r="23" spans="1:10">
      <c r="A23" s="182"/>
      <c r="B23" s="184">
        <v>17</v>
      </c>
      <c r="C23" s="291">
        <v>2</v>
      </c>
      <c r="D23" s="278">
        <v>245</v>
      </c>
      <c r="E23" s="274" t="s">
        <v>47</v>
      </c>
      <c r="F23" s="274" t="s">
        <v>64</v>
      </c>
      <c r="G23" s="292" t="s">
        <v>101</v>
      </c>
      <c r="H23" s="182"/>
    </row>
    <row r="24" spans="1:10">
      <c r="A24" s="182"/>
      <c r="B24" s="184">
        <v>18</v>
      </c>
      <c r="C24" s="291">
        <v>2</v>
      </c>
      <c r="D24" s="278">
        <v>259</v>
      </c>
      <c r="E24" s="286" t="s">
        <v>49</v>
      </c>
      <c r="F24" s="274" t="s">
        <v>65</v>
      </c>
      <c r="G24" s="292" t="s">
        <v>101</v>
      </c>
      <c r="H24" s="182"/>
    </row>
    <row r="25" spans="1:10">
      <c r="A25" s="182"/>
      <c r="B25" s="184">
        <v>19</v>
      </c>
      <c r="C25" s="291">
        <v>2</v>
      </c>
      <c r="D25" s="278">
        <v>405</v>
      </c>
      <c r="E25" s="274" t="s">
        <v>46</v>
      </c>
      <c r="F25" s="274" t="s">
        <v>58</v>
      </c>
      <c r="G25" s="292" t="s">
        <v>101</v>
      </c>
      <c r="H25" s="182"/>
    </row>
    <row r="26" spans="1:10">
      <c r="A26" s="182"/>
      <c r="B26" s="184">
        <v>20</v>
      </c>
      <c r="C26" s="291">
        <v>2</v>
      </c>
      <c r="D26" s="278">
        <v>434</v>
      </c>
      <c r="E26" s="274" t="s">
        <v>44</v>
      </c>
      <c r="F26" s="274" t="s">
        <v>63</v>
      </c>
      <c r="G26" s="292" t="s">
        <v>101</v>
      </c>
      <c r="H26" s="182"/>
    </row>
    <row r="27" spans="1:10">
      <c r="A27" s="182"/>
      <c r="B27" s="184">
        <v>21</v>
      </c>
      <c r="C27" s="291">
        <v>2</v>
      </c>
      <c r="D27" s="140">
        <v>215</v>
      </c>
      <c r="E27" s="274" t="s">
        <v>167</v>
      </c>
      <c r="F27" s="274" t="s">
        <v>169</v>
      </c>
      <c r="G27" s="292" t="s">
        <v>101</v>
      </c>
      <c r="H27" s="182"/>
    </row>
    <row r="28" spans="1:10">
      <c r="A28" s="182"/>
      <c r="B28" s="184">
        <v>22</v>
      </c>
      <c r="C28" s="291">
        <v>2</v>
      </c>
      <c r="D28" s="140"/>
      <c r="E28" s="274"/>
      <c r="F28" s="274" t="s">
        <v>101</v>
      </c>
      <c r="G28" s="292" t="s">
        <v>101</v>
      </c>
      <c r="H28" s="182"/>
    </row>
    <row r="29" spans="1:10">
      <c r="A29" s="182"/>
      <c r="B29" s="184">
        <v>23</v>
      </c>
      <c r="C29" s="291">
        <v>2</v>
      </c>
      <c r="D29" s="140"/>
      <c r="E29" s="274"/>
      <c r="F29" s="274" t="s">
        <v>101</v>
      </c>
      <c r="G29" s="292" t="s">
        <v>101</v>
      </c>
      <c r="H29" s="182"/>
    </row>
    <row r="30" spans="1:10">
      <c r="A30" s="182"/>
      <c r="B30" s="184">
        <v>24</v>
      </c>
      <c r="C30" s="291">
        <v>2</v>
      </c>
      <c r="D30" s="140"/>
      <c r="E30" s="274"/>
      <c r="F30" s="274" t="s">
        <v>101</v>
      </c>
      <c r="G30" s="292" t="s">
        <v>101</v>
      </c>
      <c r="H30" s="182"/>
    </row>
    <row r="31" spans="1:10">
      <c r="A31" s="182"/>
      <c r="B31" s="184">
        <v>25</v>
      </c>
      <c r="C31" s="291">
        <v>2</v>
      </c>
      <c r="D31" s="140"/>
      <c r="E31" s="274"/>
      <c r="F31" s="274" t="s">
        <v>101</v>
      </c>
      <c r="G31" s="292" t="s">
        <v>101</v>
      </c>
      <c r="H31" s="182"/>
    </row>
    <row r="32" spans="1:10">
      <c r="A32" s="182"/>
      <c r="B32" s="184">
        <v>26</v>
      </c>
      <c r="C32" s="291">
        <v>2</v>
      </c>
      <c r="D32" s="140"/>
      <c r="E32" s="274"/>
      <c r="F32" s="274" t="s">
        <v>101</v>
      </c>
      <c r="G32" s="292" t="s">
        <v>101</v>
      </c>
      <c r="H32" s="182"/>
    </row>
    <row r="33" spans="1:8">
      <c r="A33" s="182"/>
      <c r="B33" s="184">
        <v>27</v>
      </c>
      <c r="C33" s="291">
        <v>2</v>
      </c>
      <c r="D33" s="140"/>
      <c r="E33" s="274"/>
      <c r="F33" s="274" t="s">
        <v>101</v>
      </c>
      <c r="G33" s="292" t="s">
        <v>101</v>
      </c>
      <c r="H33" s="182"/>
    </row>
    <row r="34" spans="1:8">
      <c r="A34" s="182"/>
      <c r="B34" s="184">
        <v>28</v>
      </c>
      <c r="C34" s="291">
        <v>2</v>
      </c>
      <c r="D34" s="140"/>
      <c r="E34" s="274"/>
      <c r="F34" s="274" t="s">
        <v>101</v>
      </c>
      <c r="G34" s="292" t="s">
        <v>101</v>
      </c>
      <c r="H34" s="182"/>
    </row>
    <row r="35" spans="1:8">
      <c r="A35" s="182"/>
      <c r="B35" s="184">
        <v>29</v>
      </c>
      <c r="C35" s="291">
        <v>2</v>
      </c>
      <c r="D35" s="140"/>
      <c r="E35" s="274"/>
      <c r="F35" s="274" t="s">
        <v>101</v>
      </c>
      <c r="G35" s="292" t="s">
        <v>101</v>
      </c>
      <c r="H35" s="182"/>
    </row>
    <row r="36" spans="1:8" ht="13.5" thickBot="1">
      <c r="A36" s="182"/>
      <c r="B36" s="184">
        <v>30</v>
      </c>
      <c r="C36" s="293">
        <v>2</v>
      </c>
      <c r="D36" s="294"/>
      <c r="E36" s="295"/>
      <c r="F36" s="295" t="s">
        <v>101</v>
      </c>
      <c r="G36" s="296" t="s">
        <v>101</v>
      </c>
      <c r="H36" s="182"/>
    </row>
    <row r="37" spans="1:8">
      <c r="A37" s="182"/>
      <c r="B37" s="182"/>
      <c r="C37" s="182"/>
      <c r="D37" s="182"/>
      <c r="E37" s="182"/>
      <c r="F37" s="182"/>
      <c r="G37" s="182"/>
      <c r="H37" s="182"/>
    </row>
    <row r="38" spans="1:8">
      <c r="A38" s="182"/>
      <c r="B38" s="182"/>
      <c r="C38" s="182"/>
      <c r="D38" s="182"/>
      <c r="E38" s="182"/>
      <c r="F38" s="182"/>
      <c r="G38" s="182"/>
      <c r="H38" s="182"/>
    </row>
    <row r="39" spans="1:8">
      <c r="A39" s="182"/>
      <c r="B39" s="182"/>
      <c r="C39" s="182"/>
      <c r="D39" s="182"/>
      <c r="E39" s="182"/>
      <c r="F39" s="182"/>
      <c r="G39" s="182"/>
      <c r="H39" s="182"/>
    </row>
    <row r="40" spans="1:8">
      <c r="A40" s="182"/>
      <c r="B40" s="182"/>
      <c r="C40" s="182"/>
      <c r="D40" s="182"/>
      <c r="E40" s="182"/>
      <c r="F40" s="182"/>
      <c r="G40" s="182"/>
      <c r="H40" s="182"/>
    </row>
    <row r="41" spans="1:8">
      <c r="A41" s="182"/>
      <c r="B41" s="182"/>
      <c r="C41" s="182"/>
      <c r="D41" s="182"/>
      <c r="E41" s="182"/>
      <c r="F41" s="182"/>
      <c r="G41" s="182"/>
      <c r="H41" s="182"/>
    </row>
    <row r="42" spans="1:8">
      <c r="A42" s="182"/>
      <c r="B42" s="184"/>
      <c r="C42" s="184"/>
      <c r="D42" s="184"/>
      <c r="E42" s="184"/>
      <c r="F42" s="184"/>
      <c r="G42" s="184"/>
      <c r="H42" s="184"/>
    </row>
    <row r="43" spans="1:8">
      <c r="A43" s="182"/>
      <c r="B43" s="184"/>
      <c r="C43" s="184"/>
      <c r="D43" s="184"/>
      <c r="E43" s="184"/>
      <c r="F43" s="184"/>
      <c r="G43" s="184"/>
      <c r="H43" s="184"/>
    </row>
    <row r="44" spans="1:8" ht="13.5" thickBot="1">
      <c r="A44" s="182"/>
      <c r="B44" s="182"/>
      <c r="C44" s="182"/>
      <c r="D44" s="182" t="s">
        <v>160</v>
      </c>
      <c r="E44" s="182"/>
      <c r="F44" s="182"/>
      <c r="G44" s="182"/>
      <c r="H44" s="182"/>
    </row>
    <row r="45" spans="1:8" ht="13.5" thickBot="1">
      <c r="A45" s="182"/>
      <c r="B45" s="182"/>
      <c r="C45" s="182"/>
      <c r="D45" s="284">
        <f>M!G15</f>
        <v>0</v>
      </c>
      <c r="E45" s="182"/>
      <c r="F45" s="182"/>
      <c r="G45" s="182"/>
      <c r="H45" s="182"/>
    </row>
    <row r="46" spans="1:8" ht="13.5" thickBot="1">
      <c r="A46" s="182"/>
      <c r="B46" s="182"/>
      <c r="C46" s="182"/>
      <c r="D46" s="182"/>
      <c r="E46" s="182"/>
      <c r="F46" s="182"/>
      <c r="G46" s="182"/>
      <c r="H46" s="182"/>
    </row>
    <row r="47" spans="1:8" ht="13.5" thickBot="1">
      <c r="A47" s="182"/>
      <c r="B47" s="182"/>
      <c r="C47" s="182"/>
      <c r="D47" s="284">
        <f>IF(D45=D7,D7,IF(D45=D8,D8,IF(D45=D9,D9,IF(D45=D10,D10,IF(D45=D11,D11,IF(D45=D12,D12,IF(D45=D13,D13,IF(D45=D14,D14,IF(D45=D15,D15,IF(D45=D16,D16,IF(D45=D17,D17,IF(D45=D18,D18,IF(D45=D19,D19,IF(D45=D20,D20,IF(D45=D21,D21,IF(D45=D22,D22,IF(D45=D23,D23,IF(D45=D24,D24,IF(D45=D25,D25,IF(D45=D26,D26,IF(D45=D27,D27,IF(D45=D28,D28,IF(D45=D29,D29,IF(D46=D30,D30,IF(D45=D31,D31,IF(D45=D32,D32,IF(D45=D33,D33,IF(D45=D34,D34,IF(D45=D35,D35,IF(D45=D36,D36,1111))))))))))))))))))))))))))))))</f>
        <v>0</v>
      </c>
      <c r="E47" s="284">
        <f>IF(D45=D7,E7,IF(D45=D8,E8,IF(D45=D9,E9,IF(D45=D10,E10,IF(D45=D11,E11,IF(D45=D12,E12,IF(D45=D13,E13,IF(D45=D14,E14,IF(D45=D15,E15,IF(D45=D16,E16,IF(D45=D17,E17,IF(D45=D18,E18,IF(D45=D19,E19,IF(D45=D20,E20,IF(D45=D21,E21,IF(D45=D22,E22,IF(D45=D23,E23,IF(D45=D24,E24,IF(D45=D25,E25,IF(D45=D26,E26,IF(D45=D27,E27,IF(D45=D28,E28,IF(D45=D29,E29,IF(E46=D30,E30,IF(D45=D31,E31,IF(D45=D32,E32,IF(D45=D33,E33,IF(D45=D34,E34,IF(D45=D35,E35,IF(D45=D36,E36,1111))))))))))))))))))))))))))))))</f>
        <v>0</v>
      </c>
      <c r="F47" s="284" t="str">
        <f>IF(D45=D7,F7,IF(D45=D8,F8,IF(D45=D9,F9,IF(D45=D10,F10,IF(D45=D11,F11,IF(D45=D12,F12,IF(D45=D13,F13,IF(D45=D14,F14,IF(D45=D15,F15,IF(D45=D16,F16,IF(D45=D17,F17,IF(D45=D18,F18,IF(D45=D19,F19,IF(D45=D20,F20,IF(D45=D21,F21,IF(D45=D22,F22,IF(D45=D23,F23,IF(D45=D24,F24,IF(D45=D25,F25,IF(D45=D26,F26,IF(D45=D27,F27,IF(D45=D28,F28,IF(D45=D29,F29,IF(F46=D30,F30,IF(D45=D31,F31,IF(D45=D32,F32,IF(D45=D33,F33,IF(D45=D34,F34,IF(D45=D35,F35,IF(D45=D36,F36,1111))))))))))))))))))))))))))))))</f>
        <v>?</v>
      </c>
      <c r="G47" s="284" t="str">
        <f>IF(D45=D7,G7,IF(D45=D8,G8,IF(D45=D9,G9,IF(D45=D10,G10,IF(D45=D11,G11,IF(D45=D12,G12,IF(D45=D13,G13,IF(D45=D14,G14,IF(D45=D15,G15,IF(D45=D16,G16,IF(D45=D17,G17,IF(D45=D18,G18,IF(D45=D19,G19,IF(D45=D20,G20,IF(D45=D21,G21,IF(D45=D22,G22,IF(D45=D23,G23,IF(D45=D24,G24,IF(D45=D25,G25,IF(D45=D26,G26,IF(D45=D27,G27,IF(D45=D28,G28,IF(D45=D29,G29,IF(G46=D30,G30,IF(D45=D31,G31,IF(D45=D32,G32,IF(D45=D33,G33,IF(D45=D34,G34,IF(D45=D35,G35,IF(D45=D36,G36,1111))))))))))))))))))))))))))))))</f>
        <v>?</v>
      </c>
      <c r="H47" s="182"/>
    </row>
    <row r="48" spans="1:8">
      <c r="A48" s="182"/>
      <c r="B48" s="182"/>
      <c r="C48" s="182"/>
      <c r="D48" s="182"/>
      <c r="E48" s="182"/>
      <c r="F48" s="182"/>
      <c r="G48" s="182"/>
      <c r="H48" s="182"/>
    </row>
    <row r="49" spans="1:8">
      <c r="A49" s="182"/>
      <c r="B49" s="182"/>
      <c r="C49" s="182"/>
      <c r="D49" s="182"/>
      <c r="E49" s="182"/>
      <c r="F49" s="182"/>
      <c r="G49" s="182"/>
      <c r="H49" s="182"/>
    </row>
    <row r="50" spans="1:8">
      <c r="A50" s="182"/>
      <c r="B50" s="182"/>
      <c r="C50" s="182"/>
      <c r="D50" s="182"/>
      <c r="E50" s="182"/>
      <c r="F50" s="182"/>
      <c r="G50" s="182"/>
      <c r="H50" s="182"/>
    </row>
  </sheetData>
  <sheetProtection sheet="1" objects="1" scenarios="1"/>
  <sortState ref="D7:G36">
    <sortCondition ref="D7:D36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4"/>
  <sheetViews>
    <sheetView topLeftCell="A28" workbookViewId="0">
      <selection activeCell="AC47" sqref="AA29:AC47"/>
    </sheetView>
  </sheetViews>
  <sheetFormatPr baseColWidth="10" defaultRowHeight="12.75"/>
  <cols>
    <col min="1" max="1" width="5.140625" customWidth="1"/>
    <col min="2" max="3" width="3.7109375" customWidth="1"/>
    <col min="4" max="4" width="6" customWidth="1"/>
    <col min="5" max="5" width="12.5703125" customWidth="1"/>
    <col min="6" max="6" width="4.5703125" customWidth="1"/>
    <col min="7" max="7" width="3.7109375" customWidth="1"/>
    <col min="8" max="9" width="3.7109375" style="1" customWidth="1"/>
    <col min="10" max="10" width="5.140625" style="1" customWidth="1"/>
    <col min="11" max="11" width="3.7109375" style="1" customWidth="1"/>
    <col min="12" max="12" width="5" style="1" customWidth="1"/>
    <col min="13" max="13" width="5.42578125" style="1" customWidth="1"/>
    <col min="14" max="14" width="5.28515625" style="1" customWidth="1"/>
    <col min="15" max="15" width="5" style="1" customWidth="1"/>
    <col min="16" max="16" width="6" customWidth="1"/>
    <col min="17" max="17" width="4.85546875" customWidth="1"/>
    <col min="18" max="18" width="5.140625" customWidth="1"/>
    <col min="19" max="19" width="5" customWidth="1"/>
    <col min="20" max="20" width="5.42578125" customWidth="1"/>
    <col min="21" max="21" width="5.7109375" customWidth="1"/>
    <col min="22" max="22" width="6.140625" customWidth="1"/>
    <col min="23" max="23" width="5.7109375" customWidth="1"/>
    <col min="24" max="24" width="4.85546875" customWidth="1"/>
    <col min="25" max="25" width="5.28515625" customWidth="1"/>
    <col min="26" max="26" width="5" customWidth="1"/>
    <col min="27" max="27" width="5.140625" customWidth="1"/>
    <col min="28" max="28" width="5.28515625" customWidth="1"/>
    <col min="29" max="29" width="5.42578125" customWidth="1"/>
    <col min="30" max="30" width="5" customWidth="1"/>
    <col min="31" max="31" width="4.85546875" customWidth="1"/>
    <col min="32" max="32" width="5.5703125" customWidth="1"/>
    <col min="33" max="33" width="5.140625" customWidth="1"/>
    <col min="34" max="34" width="4.7109375" customWidth="1"/>
    <col min="35" max="35" width="5.42578125" customWidth="1"/>
    <col min="36" max="36" width="5" customWidth="1"/>
    <col min="37" max="37" width="5.28515625" customWidth="1"/>
    <col min="38" max="38" width="5" bestFit="1" customWidth="1"/>
    <col min="39" max="39" width="4.7109375" customWidth="1"/>
    <col min="40" max="40" width="5.42578125" customWidth="1"/>
    <col min="41" max="42" width="5" bestFit="1" customWidth="1"/>
    <col min="43" max="43" width="5.28515625" style="13" customWidth="1"/>
    <col min="44" max="45" width="5" customWidth="1"/>
    <col min="46" max="48" width="5" bestFit="1" customWidth="1"/>
    <col min="49" max="49" width="5" customWidth="1"/>
    <col min="50" max="50" width="5.28515625" customWidth="1"/>
    <col min="51" max="51" width="5.140625" customWidth="1"/>
    <col min="52" max="52" width="4.85546875" customWidth="1"/>
    <col min="53" max="53" width="5" bestFit="1" customWidth="1"/>
    <col min="54" max="54" width="5.28515625" style="13" customWidth="1"/>
    <col min="55" max="55" width="5" style="13" customWidth="1"/>
    <col min="56" max="56" width="4.7109375" style="13" customWidth="1"/>
    <col min="57" max="57" width="5.28515625" style="13" customWidth="1"/>
    <col min="58" max="58" width="4.7109375" customWidth="1"/>
    <col min="59" max="59" width="5" bestFit="1" customWidth="1"/>
    <col min="60" max="60" width="4" bestFit="1" customWidth="1"/>
    <col min="61" max="61" width="3" bestFit="1" customWidth="1"/>
    <col min="62" max="64" width="4" bestFit="1" customWidth="1"/>
    <col min="65" max="65" width="4.28515625" bestFit="1" customWidth="1"/>
  </cols>
  <sheetData>
    <row r="1" spans="1:64" ht="13.5" thickBot="1">
      <c r="A1" s="182"/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  <c r="N1" s="183"/>
      <c r="O1" s="183"/>
      <c r="P1" s="182"/>
      <c r="Q1" s="182"/>
      <c r="R1" s="182"/>
      <c r="S1" s="182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3"/>
      <c r="BJ1" s="13"/>
    </row>
    <row r="2" spans="1:64" ht="13.5" thickBot="1">
      <c r="A2" s="182"/>
      <c r="B2" s="182"/>
      <c r="C2" s="182"/>
      <c r="D2" s="185"/>
      <c r="E2" s="186"/>
      <c r="F2" s="185"/>
      <c r="G2" s="187"/>
      <c r="H2" s="187"/>
      <c r="I2" s="187"/>
      <c r="J2" s="186"/>
      <c r="K2" s="183"/>
      <c r="L2" s="188" t="s">
        <v>96</v>
      </c>
      <c r="M2" s="187" t="s">
        <v>131</v>
      </c>
      <c r="N2" s="187"/>
      <c r="O2" s="187"/>
      <c r="P2" s="187"/>
      <c r="Q2" s="187"/>
      <c r="R2" s="187"/>
      <c r="S2" s="187"/>
      <c r="T2" s="187"/>
      <c r="U2" s="187"/>
      <c r="V2" s="187"/>
      <c r="W2" s="186"/>
      <c r="Y2" s="188" t="s">
        <v>5</v>
      </c>
      <c r="Z2" s="187" t="s">
        <v>131</v>
      </c>
      <c r="AA2" s="187"/>
      <c r="AB2" s="187"/>
      <c r="AC2" s="187"/>
      <c r="AD2" s="187"/>
      <c r="AE2" s="187"/>
      <c r="AF2" s="189"/>
      <c r="AG2" s="189"/>
      <c r="AH2" s="189"/>
      <c r="AI2" s="189"/>
      <c r="AJ2" s="189"/>
      <c r="AK2" s="189"/>
      <c r="AL2" s="189"/>
      <c r="AM2" s="187"/>
      <c r="AN2" s="187"/>
      <c r="AO2" s="187"/>
      <c r="AP2" s="187"/>
      <c r="AQ2" s="186"/>
      <c r="BC2" s="184"/>
      <c r="BD2" s="184"/>
      <c r="BE2" s="184"/>
      <c r="BF2" s="182"/>
      <c r="BG2" s="182"/>
      <c r="BH2" s="182"/>
      <c r="BI2" s="9"/>
      <c r="BJ2" s="9"/>
      <c r="BK2" s="1"/>
      <c r="BL2" s="1"/>
    </row>
    <row r="3" spans="1:64" ht="13.5" thickBot="1">
      <c r="A3" s="182"/>
      <c r="B3" s="182"/>
      <c r="C3" s="182"/>
      <c r="D3" s="190" t="s">
        <v>13</v>
      </c>
      <c r="E3" s="191" t="s">
        <v>78</v>
      </c>
      <c r="F3" s="192" t="s">
        <v>148</v>
      </c>
      <c r="G3" s="184"/>
      <c r="H3" s="184"/>
      <c r="I3" s="184"/>
      <c r="J3" s="193"/>
      <c r="K3" s="183"/>
      <c r="L3" s="188" t="s">
        <v>145</v>
      </c>
      <c r="M3" s="187"/>
      <c r="N3" s="187"/>
      <c r="O3" s="187"/>
      <c r="P3" s="186"/>
      <c r="Q3" s="188" t="s">
        <v>143</v>
      </c>
      <c r="R3" s="187"/>
      <c r="S3" s="187"/>
      <c r="T3" s="187"/>
      <c r="U3" s="188" t="s">
        <v>144</v>
      </c>
      <c r="V3" s="187"/>
      <c r="W3" s="186"/>
      <c r="Y3" s="188" t="s">
        <v>140</v>
      </c>
      <c r="Z3" s="187"/>
      <c r="AA3" s="187"/>
      <c r="AB3" s="187"/>
      <c r="AC3" s="187"/>
      <c r="AD3" s="187"/>
      <c r="AE3" s="187"/>
      <c r="AF3" s="194" t="s">
        <v>141</v>
      </c>
      <c r="AG3" s="189"/>
      <c r="AH3" s="189"/>
      <c r="AI3" s="189"/>
      <c r="AJ3" s="189"/>
      <c r="AK3" s="189"/>
      <c r="AL3" s="189"/>
      <c r="AM3" s="188" t="s">
        <v>142</v>
      </c>
      <c r="AN3" s="187"/>
      <c r="AO3" s="195"/>
      <c r="AP3" s="195"/>
      <c r="AQ3" s="186"/>
      <c r="BC3" s="184"/>
      <c r="BD3" s="184"/>
      <c r="BE3" s="184"/>
      <c r="BF3" s="182"/>
      <c r="BG3" s="182"/>
      <c r="BH3" s="182"/>
      <c r="BI3" s="9"/>
      <c r="BJ3" s="9"/>
      <c r="BK3" s="1"/>
      <c r="BL3" s="1"/>
    </row>
    <row r="4" spans="1:64">
      <c r="A4" s="182"/>
      <c r="B4" s="182"/>
      <c r="C4" s="182"/>
      <c r="D4" s="196"/>
      <c r="E4" s="197"/>
      <c r="F4" s="198" t="s">
        <v>91</v>
      </c>
      <c r="G4" s="199" t="s">
        <v>92</v>
      </c>
      <c r="H4" s="199" t="s">
        <v>93</v>
      </c>
      <c r="I4" s="199" t="s">
        <v>95</v>
      </c>
      <c r="J4" s="200" t="s">
        <v>94</v>
      </c>
      <c r="K4" s="183"/>
      <c r="L4" s="201" t="s">
        <v>91</v>
      </c>
      <c r="M4" s="202"/>
      <c r="N4" s="203" t="s">
        <v>92</v>
      </c>
      <c r="O4" s="204"/>
      <c r="P4" s="205" t="s">
        <v>93</v>
      </c>
      <c r="Q4" s="201" t="s">
        <v>91</v>
      </c>
      <c r="R4" s="202"/>
      <c r="S4" s="203" t="s">
        <v>92</v>
      </c>
      <c r="T4" s="202"/>
      <c r="U4" s="201" t="s">
        <v>91</v>
      </c>
      <c r="V4" s="206" t="s">
        <v>92</v>
      </c>
      <c r="W4" s="207" t="s">
        <v>93</v>
      </c>
      <c r="Y4" s="208" t="s">
        <v>91</v>
      </c>
      <c r="Z4" s="209"/>
      <c r="AA4" s="203" t="s">
        <v>92</v>
      </c>
      <c r="AB4" s="209"/>
      <c r="AC4" s="210" t="s">
        <v>93</v>
      </c>
      <c r="AD4" s="211" t="s">
        <v>95</v>
      </c>
      <c r="AE4" s="199" t="s">
        <v>94</v>
      </c>
      <c r="AF4" s="201" t="s">
        <v>91</v>
      </c>
      <c r="AG4" s="202"/>
      <c r="AH4" s="203" t="s">
        <v>92</v>
      </c>
      <c r="AI4" s="202"/>
      <c r="AJ4" s="212" t="s">
        <v>93</v>
      </c>
      <c r="AK4" s="203" t="s">
        <v>95</v>
      </c>
      <c r="AL4" s="202" t="s">
        <v>94</v>
      </c>
      <c r="AM4" s="208" t="s">
        <v>91</v>
      </c>
      <c r="AN4" s="203" t="s">
        <v>92</v>
      </c>
      <c r="AO4" s="210" t="s">
        <v>93</v>
      </c>
      <c r="AP4" s="210" t="s">
        <v>95</v>
      </c>
      <c r="AQ4" s="207" t="s">
        <v>94</v>
      </c>
      <c r="BC4" s="184"/>
      <c r="BD4" s="184"/>
      <c r="BE4" s="184"/>
      <c r="BF4" s="182"/>
      <c r="BG4" s="182"/>
      <c r="BH4" s="182"/>
      <c r="BI4" s="13"/>
      <c r="BJ4" s="13"/>
    </row>
    <row r="5" spans="1:64" ht="13.5" thickBot="1">
      <c r="A5" s="182"/>
      <c r="B5" s="182"/>
      <c r="C5" s="182"/>
      <c r="D5" s="213"/>
      <c r="E5" s="214"/>
      <c r="F5" s="215"/>
      <c r="G5" s="216"/>
      <c r="H5" s="216"/>
      <c r="I5" s="216"/>
      <c r="J5" s="217"/>
      <c r="K5" s="183"/>
      <c r="L5" s="213" t="s">
        <v>90</v>
      </c>
      <c r="M5" s="218" t="s">
        <v>89</v>
      </c>
      <c r="N5" s="219" t="s">
        <v>90</v>
      </c>
      <c r="O5" s="220" t="s">
        <v>89</v>
      </c>
      <c r="P5" s="217" t="s">
        <v>90</v>
      </c>
      <c r="Q5" s="213" t="s">
        <v>90</v>
      </c>
      <c r="R5" s="218" t="s">
        <v>89</v>
      </c>
      <c r="S5" s="219" t="s">
        <v>90</v>
      </c>
      <c r="T5" s="218" t="s">
        <v>89</v>
      </c>
      <c r="U5" s="213" t="s">
        <v>90</v>
      </c>
      <c r="V5" s="221" t="s">
        <v>90</v>
      </c>
      <c r="W5" s="214" t="s">
        <v>90</v>
      </c>
      <c r="Y5" s="215" t="s">
        <v>90</v>
      </c>
      <c r="Z5" s="216" t="s">
        <v>89</v>
      </c>
      <c r="AA5" s="222" t="s">
        <v>90</v>
      </c>
      <c r="AB5" s="223" t="s">
        <v>89</v>
      </c>
      <c r="AC5" s="224" t="s">
        <v>90</v>
      </c>
      <c r="AD5" s="225"/>
      <c r="AE5" s="216"/>
      <c r="AF5" s="215" t="s">
        <v>90</v>
      </c>
      <c r="AG5" s="216" t="s">
        <v>89</v>
      </c>
      <c r="AH5" s="224" t="s">
        <v>90</v>
      </c>
      <c r="AI5" s="216" t="s">
        <v>89</v>
      </c>
      <c r="AJ5" s="226"/>
      <c r="AK5" s="224"/>
      <c r="AL5" s="216"/>
      <c r="AM5" s="215" t="s">
        <v>90</v>
      </c>
      <c r="AN5" s="227" t="s">
        <v>90</v>
      </c>
      <c r="AO5" s="227" t="s">
        <v>90</v>
      </c>
      <c r="AP5" s="227" t="s">
        <v>90</v>
      </c>
      <c r="AQ5" s="228" t="s">
        <v>90</v>
      </c>
      <c r="BC5" s="184"/>
      <c r="BD5" s="184"/>
      <c r="BE5" s="184"/>
      <c r="BF5" s="182"/>
      <c r="BG5" s="182"/>
      <c r="BH5" s="182"/>
      <c r="BI5" s="13"/>
      <c r="BJ5" s="13"/>
    </row>
    <row r="6" spans="1:64">
      <c r="A6" s="182"/>
      <c r="B6" s="182"/>
      <c r="C6" s="182"/>
      <c r="D6" s="229" t="s">
        <v>85</v>
      </c>
      <c r="E6" s="230" t="s">
        <v>111</v>
      </c>
      <c r="F6" s="231">
        <v>24</v>
      </c>
      <c r="G6" s="223">
        <v>124</v>
      </c>
      <c r="H6" s="223">
        <v>224</v>
      </c>
      <c r="I6" s="223">
        <v>324</v>
      </c>
      <c r="J6" s="232">
        <v>424</v>
      </c>
      <c r="K6" s="183"/>
      <c r="L6" s="47">
        <v>7024</v>
      </c>
      <c r="M6" s="48">
        <v>7099</v>
      </c>
      <c r="N6" s="49">
        <v>7124</v>
      </c>
      <c r="O6" s="50">
        <v>7194</v>
      </c>
      <c r="P6" s="51">
        <v>7224</v>
      </c>
      <c r="Q6" s="50">
        <v>8024</v>
      </c>
      <c r="R6" s="50">
        <v>8094</v>
      </c>
      <c r="S6" s="50">
        <v>8124</v>
      </c>
      <c r="T6" s="48">
        <v>8194</v>
      </c>
      <c r="U6" s="143">
        <v>9024</v>
      </c>
      <c r="V6" s="50">
        <v>9124</v>
      </c>
      <c r="W6" s="51">
        <v>9224</v>
      </c>
      <c r="Y6" s="47">
        <v>24</v>
      </c>
      <c r="Z6" s="48">
        <v>24</v>
      </c>
      <c r="AA6" s="142">
        <v>1124</v>
      </c>
      <c r="AB6" s="145">
        <v>1194</v>
      </c>
      <c r="AC6" s="50">
        <v>1224</v>
      </c>
      <c r="AD6" s="50">
        <v>1324</v>
      </c>
      <c r="AE6" s="50">
        <v>1424</v>
      </c>
      <c r="AF6" s="47">
        <v>24</v>
      </c>
      <c r="AG6" s="64">
        <v>24</v>
      </c>
      <c r="AH6" s="50">
        <v>2124</v>
      </c>
      <c r="AI6" s="48">
        <v>2194</v>
      </c>
      <c r="AJ6" s="64">
        <v>2224</v>
      </c>
      <c r="AK6" s="49">
        <v>2324</v>
      </c>
      <c r="AL6" s="49">
        <v>2424</v>
      </c>
      <c r="AM6" s="143">
        <v>3024</v>
      </c>
      <c r="AN6" s="50">
        <v>3124</v>
      </c>
      <c r="AO6" s="50">
        <v>3224</v>
      </c>
      <c r="AP6" s="50">
        <v>3324</v>
      </c>
      <c r="AQ6" s="51">
        <v>3424</v>
      </c>
      <c r="BC6" s="184"/>
      <c r="BD6" s="184"/>
      <c r="BE6" s="184"/>
      <c r="BF6" s="182"/>
      <c r="BG6" s="182"/>
      <c r="BH6" s="182"/>
      <c r="BI6" s="13"/>
      <c r="BJ6" s="13"/>
    </row>
    <row r="7" spans="1:64">
      <c r="A7" s="182"/>
      <c r="B7" s="182"/>
      <c r="C7" s="182"/>
      <c r="D7" s="229" t="s">
        <v>85</v>
      </c>
      <c r="E7" s="233" t="s">
        <v>79</v>
      </c>
      <c r="F7" s="231">
        <v>25</v>
      </c>
      <c r="G7" s="223">
        <v>125</v>
      </c>
      <c r="H7" s="223">
        <v>225</v>
      </c>
      <c r="I7" s="223">
        <v>325</v>
      </c>
      <c r="J7" s="232">
        <v>425</v>
      </c>
      <c r="K7" s="183"/>
      <c r="L7" s="47">
        <v>7025</v>
      </c>
      <c r="M7" s="48">
        <v>1000</v>
      </c>
      <c r="N7" s="49">
        <v>7125</v>
      </c>
      <c r="O7" s="50">
        <v>7195</v>
      </c>
      <c r="P7" s="51">
        <v>7225</v>
      </c>
      <c r="Q7" s="50">
        <v>8025</v>
      </c>
      <c r="R7" s="50">
        <v>8095</v>
      </c>
      <c r="S7" s="50">
        <v>8125</v>
      </c>
      <c r="T7" s="48">
        <v>8195</v>
      </c>
      <c r="U7" s="143">
        <v>9025</v>
      </c>
      <c r="V7" s="50">
        <v>9125</v>
      </c>
      <c r="W7" s="51">
        <v>9225</v>
      </c>
      <c r="Y7" s="47">
        <v>24</v>
      </c>
      <c r="Z7" s="48">
        <v>24</v>
      </c>
      <c r="AA7" s="49">
        <v>1125</v>
      </c>
      <c r="AB7" s="50">
        <v>1195</v>
      </c>
      <c r="AC7" s="50">
        <v>1225</v>
      </c>
      <c r="AD7" s="50">
        <v>1325</v>
      </c>
      <c r="AE7" s="50">
        <v>1425</v>
      </c>
      <c r="AF7" s="47">
        <v>24</v>
      </c>
      <c r="AG7" s="64">
        <v>24</v>
      </c>
      <c r="AH7" s="50">
        <v>2125</v>
      </c>
      <c r="AI7" s="48">
        <v>2195</v>
      </c>
      <c r="AJ7" s="64">
        <v>2225</v>
      </c>
      <c r="AK7" s="49">
        <v>2325</v>
      </c>
      <c r="AL7" s="49">
        <v>2425</v>
      </c>
      <c r="AM7" s="143">
        <v>3025</v>
      </c>
      <c r="AN7" s="50">
        <v>3125</v>
      </c>
      <c r="AO7" s="50">
        <v>3225</v>
      </c>
      <c r="AP7" s="50">
        <v>3325</v>
      </c>
      <c r="AQ7" s="51">
        <v>3425</v>
      </c>
      <c r="BC7" s="184"/>
      <c r="BD7" s="184"/>
      <c r="BE7" s="184"/>
      <c r="BF7" s="182"/>
      <c r="BG7" s="182"/>
      <c r="BH7" s="182"/>
      <c r="BI7" s="13"/>
      <c r="BJ7" s="13"/>
    </row>
    <row r="8" spans="1:64">
      <c r="A8" s="182"/>
      <c r="B8" s="182"/>
      <c r="C8" s="182"/>
      <c r="D8" s="229">
        <v>11.12</v>
      </c>
      <c r="E8" s="230" t="s">
        <v>112</v>
      </c>
      <c r="F8" s="231">
        <v>22</v>
      </c>
      <c r="G8" s="223">
        <v>122</v>
      </c>
      <c r="H8" s="223">
        <v>222</v>
      </c>
      <c r="I8" s="223">
        <v>322</v>
      </c>
      <c r="J8" s="232">
        <v>422</v>
      </c>
      <c r="K8" s="183"/>
      <c r="L8" s="47">
        <v>7022</v>
      </c>
      <c r="M8" s="48">
        <v>1000</v>
      </c>
      <c r="N8" s="49">
        <v>7122</v>
      </c>
      <c r="O8" s="50">
        <v>7192</v>
      </c>
      <c r="P8" s="51">
        <v>7222</v>
      </c>
      <c r="Q8" s="50">
        <v>8022</v>
      </c>
      <c r="R8" s="50">
        <v>8092</v>
      </c>
      <c r="S8" s="50">
        <v>8122</v>
      </c>
      <c r="T8" s="48">
        <v>8192</v>
      </c>
      <c r="U8" s="143">
        <v>9022</v>
      </c>
      <c r="V8" s="50">
        <v>9122</v>
      </c>
      <c r="W8" s="51">
        <v>9222</v>
      </c>
      <c r="Y8" s="47">
        <v>22</v>
      </c>
      <c r="Z8" s="48">
        <v>22</v>
      </c>
      <c r="AA8" s="49">
        <v>1122</v>
      </c>
      <c r="AB8" s="50">
        <v>1192</v>
      </c>
      <c r="AC8" s="50">
        <v>1222</v>
      </c>
      <c r="AD8" s="50">
        <v>1322</v>
      </c>
      <c r="AE8" s="50">
        <v>1422</v>
      </c>
      <c r="AF8" s="47">
        <v>22</v>
      </c>
      <c r="AG8" s="64">
        <v>22</v>
      </c>
      <c r="AH8" s="50">
        <v>2122</v>
      </c>
      <c r="AI8" s="48">
        <v>2192</v>
      </c>
      <c r="AJ8" s="64">
        <v>2222</v>
      </c>
      <c r="AK8" s="49">
        <v>2322</v>
      </c>
      <c r="AL8" s="49">
        <v>2422</v>
      </c>
      <c r="AM8" s="143">
        <v>3022</v>
      </c>
      <c r="AN8" s="50">
        <v>3122</v>
      </c>
      <c r="AO8" s="50">
        <v>3222</v>
      </c>
      <c r="AP8" s="50">
        <v>3322</v>
      </c>
      <c r="AQ8" s="51">
        <v>3422</v>
      </c>
      <c r="BC8" s="184"/>
      <c r="BD8" s="184"/>
      <c r="BE8" s="184"/>
      <c r="BF8" s="182"/>
      <c r="BG8" s="182"/>
      <c r="BH8" s="182"/>
      <c r="BI8" s="13"/>
      <c r="BJ8" s="13"/>
    </row>
    <row r="9" spans="1:64">
      <c r="A9" s="182"/>
      <c r="B9" s="182"/>
      <c r="C9" s="182"/>
      <c r="D9" s="234">
        <v>11.12</v>
      </c>
      <c r="E9" s="197" t="s">
        <v>80</v>
      </c>
      <c r="F9" s="235">
        <v>23</v>
      </c>
      <c r="G9" s="236">
        <v>123</v>
      </c>
      <c r="H9" s="236">
        <v>223</v>
      </c>
      <c r="I9" s="236">
        <v>323</v>
      </c>
      <c r="J9" s="237">
        <v>423</v>
      </c>
      <c r="K9" s="183"/>
      <c r="L9" s="54">
        <v>7023</v>
      </c>
      <c r="M9" s="55">
        <v>1000</v>
      </c>
      <c r="N9" s="56">
        <v>7123</v>
      </c>
      <c r="O9" s="57">
        <v>7193</v>
      </c>
      <c r="P9" s="58">
        <v>7223</v>
      </c>
      <c r="Q9" s="57">
        <v>8023</v>
      </c>
      <c r="R9" s="57">
        <v>8093</v>
      </c>
      <c r="S9" s="57">
        <v>8123</v>
      </c>
      <c r="T9" s="55">
        <v>8193</v>
      </c>
      <c r="U9" s="144">
        <v>9023</v>
      </c>
      <c r="V9" s="57">
        <v>9123</v>
      </c>
      <c r="W9" s="58">
        <v>9223</v>
      </c>
      <c r="Y9" s="54">
        <v>23</v>
      </c>
      <c r="Z9" s="55">
        <v>22</v>
      </c>
      <c r="AA9" s="56">
        <v>1123</v>
      </c>
      <c r="AB9" s="57">
        <v>1193</v>
      </c>
      <c r="AC9" s="57">
        <v>1223</v>
      </c>
      <c r="AD9" s="57">
        <v>1323</v>
      </c>
      <c r="AE9" s="57">
        <v>1423</v>
      </c>
      <c r="AF9" s="54">
        <v>23</v>
      </c>
      <c r="AG9" s="59">
        <v>22</v>
      </c>
      <c r="AH9" s="57">
        <v>2123</v>
      </c>
      <c r="AI9" s="55">
        <v>2193</v>
      </c>
      <c r="AJ9" s="59">
        <v>2223</v>
      </c>
      <c r="AK9" s="56">
        <v>2323</v>
      </c>
      <c r="AL9" s="56">
        <v>2423</v>
      </c>
      <c r="AM9" s="144">
        <v>3023</v>
      </c>
      <c r="AN9" s="57">
        <v>3123</v>
      </c>
      <c r="AO9" s="57">
        <v>3223</v>
      </c>
      <c r="AP9" s="57">
        <v>3323</v>
      </c>
      <c r="AQ9" s="58">
        <v>3423</v>
      </c>
      <c r="BC9" s="184"/>
      <c r="BD9" s="184"/>
      <c r="BE9" s="184"/>
      <c r="BF9" s="182"/>
      <c r="BG9" s="182"/>
      <c r="BH9" s="182"/>
      <c r="BI9" s="13"/>
      <c r="BJ9" s="13"/>
    </row>
    <row r="10" spans="1:64">
      <c r="A10" s="182"/>
      <c r="B10" s="182"/>
      <c r="C10" s="182"/>
      <c r="D10" s="229">
        <v>13.14</v>
      </c>
      <c r="E10" s="230" t="s">
        <v>113</v>
      </c>
      <c r="F10" s="231">
        <v>20</v>
      </c>
      <c r="G10" s="223">
        <f t="shared" ref="G10:G21" si="0">F10+100</f>
        <v>120</v>
      </c>
      <c r="H10" s="223">
        <f t="shared" ref="H10:H21" si="1">F10+200</f>
        <v>220</v>
      </c>
      <c r="I10" s="223">
        <f t="shared" ref="I10:I21" si="2">F10+300</f>
        <v>320</v>
      </c>
      <c r="J10" s="232">
        <f t="shared" ref="J10:J21" si="3">F10+400</f>
        <v>420</v>
      </c>
      <c r="K10" s="183"/>
      <c r="L10" s="61">
        <v>20</v>
      </c>
      <c r="M10" s="62">
        <v>20</v>
      </c>
      <c r="N10" s="49">
        <v>7120</v>
      </c>
      <c r="O10" s="63">
        <v>7190</v>
      </c>
      <c r="P10" s="51">
        <v>7220</v>
      </c>
      <c r="Q10" s="47">
        <v>20</v>
      </c>
      <c r="R10" s="48">
        <v>20</v>
      </c>
      <c r="S10" s="49">
        <v>8120</v>
      </c>
      <c r="T10" s="48">
        <v>8190</v>
      </c>
      <c r="U10" s="47">
        <v>20</v>
      </c>
      <c r="V10" s="64">
        <v>9120</v>
      </c>
      <c r="W10" s="53">
        <v>9220</v>
      </c>
      <c r="Y10" s="47">
        <v>20</v>
      </c>
      <c r="Z10" s="48">
        <v>20</v>
      </c>
      <c r="AA10" s="49">
        <v>120</v>
      </c>
      <c r="AB10" s="48">
        <v>1000</v>
      </c>
      <c r="AC10" s="64">
        <v>220</v>
      </c>
      <c r="AD10" s="50">
        <v>220</v>
      </c>
      <c r="AE10" s="48">
        <v>220</v>
      </c>
      <c r="AF10" s="47">
        <v>20</v>
      </c>
      <c r="AG10" s="141">
        <v>20</v>
      </c>
      <c r="AH10" s="49">
        <v>120</v>
      </c>
      <c r="AI10" s="142">
        <v>2190</v>
      </c>
      <c r="AJ10" s="64">
        <v>220</v>
      </c>
      <c r="AK10" s="49">
        <v>220</v>
      </c>
      <c r="AL10" s="49">
        <v>220</v>
      </c>
      <c r="AM10" s="47">
        <v>20</v>
      </c>
      <c r="AN10" s="49">
        <v>120</v>
      </c>
      <c r="AO10" s="49">
        <v>220</v>
      </c>
      <c r="AP10" s="76">
        <v>220</v>
      </c>
      <c r="AQ10" s="53">
        <v>220</v>
      </c>
      <c r="BC10" s="184"/>
      <c r="BD10" s="184"/>
      <c r="BE10" s="184"/>
      <c r="BF10" s="182"/>
      <c r="BG10" s="182"/>
      <c r="BH10" s="182"/>
      <c r="BI10" s="13"/>
      <c r="BJ10" s="13"/>
    </row>
    <row r="11" spans="1:64">
      <c r="A11" s="182"/>
      <c r="B11" s="182"/>
      <c r="C11" s="182"/>
      <c r="D11" s="234">
        <v>13.14</v>
      </c>
      <c r="E11" s="197" t="s">
        <v>81</v>
      </c>
      <c r="F11" s="235">
        <v>21</v>
      </c>
      <c r="G11" s="236">
        <f t="shared" si="0"/>
        <v>121</v>
      </c>
      <c r="H11" s="236">
        <f t="shared" si="1"/>
        <v>221</v>
      </c>
      <c r="I11" s="236">
        <f t="shared" si="2"/>
        <v>321</v>
      </c>
      <c r="J11" s="237">
        <f t="shared" si="3"/>
        <v>421</v>
      </c>
      <c r="K11" s="183"/>
      <c r="L11" s="65">
        <v>21</v>
      </c>
      <c r="M11" s="66">
        <v>20</v>
      </c>
      <c r="N11" s="56">
        <v>7121</v>
      </c>
      <c r="O11" s="67">
        <v>7191</v>
      </c>
      <c r="P11" s="58">
        <v>7221</v>
      </c>
      <c r="Q11" s="54">
        <v>21</v>
      </c>
      <c r="R11" s="55">
        <v>20</v>
      </c>
      <c r="S11" s="56">
        <v>8121</v>
      </c>
      <c r="T11" s="55">
        <v>8191</v>
      </c>
      <c r="U11" s="54">
        <v>20</v>
      </c>
      <c r="V11" s="59">
        <v>9121</v>
      </c>
      <c r="W11" s="60">
        <v>9221</v>
      </c>
      <c r="Y11" s="54">
        <v>21</v>
      </c>
      <c r="Z11" s="55">
        <v>20</v>
      </c>
      <c r="AA11" s="56">
        <v>120</v>
      </c>
      <c r="AB11" s="55">
        <v>1000</v>
      </c>
      <c r="AC11" s="59">
        <v>220</v>
      </c>
      <c r="AD11" s="57">
        <v>220</v>
      </c>
      <c r="AE11" s="55">
        <v>220</v>
      </c>
      <c r="AF11" s="54">
        <v>21</v>
      </c>
      <c r="AG11" s="59">
        <v>20</v>
      </c>
      <c r="AH11" s="56">
        <v>120</v>
      </c>
      <c r="AI11" s="56">
        <v>2191</v>
      </c>
      <c r="AJ11" s="59">
        <v>220</v>
      </c>
      <c r="AK11" s="56">
        <v>220</v>
      </c>
      <c r="AL11" s="56">
        <v>220</v>
      </c>
      <c r="AM11" s="54">
        <v>20</v>
      </c>
      <c r="AN11" s="56">
        <v>120</v>
      </c>
      <c r="AO11" s="56">
        <v>220</v>
      </c>
      <c r="AP11" s="77">
        <v>220</v>
      </c>
      <c r="AQ11" s="60">
        <v>220</v>
      </c>
      <c r="BC11" s="184"/>
      <c r="BD11" s="184"/>
      <c r="BE11" s="184"/>
      <c r="BF11" s="182"/>
      <c r="BG11" s="182"/>
      <c r="BH11" s="182"/>
      <c r="BI11" s="13"/>
      <c r="BJ11" s="13"/>
    </row>
    <row r="12" spans="1:64">
      <c r="A12" s="182"/>
      <c r="B12" s="182"/>
      <c r="C12" s="182"/>
      <c r="D12" s="229" t="s">
        <v>105</v>
      </c>
      <c r="E12" s="230" t="s">
        <v>114</v>
      </c>
      <c r="F12" s="231">
        <v>30</v>
      </c>
      <c r="G12" s="223">
        <f t="shared" si="0"/>
        <v>130</v>
      </c>
      <c r="H12" s="223">
        <f t="shared" si="1"/>
        <v>230</v>
      </c>
      <c r="I12" s="223">
        <f t="shared" si="2"/>
        <v>330</v>
      </c>
      <c r="J12" s="232">
        <f t="shared" si="3"/>
        <v>430</v>
      </c>
      <c r="K12" s="183"/>
      <c r="L12" s="47">
        <v>30</v>
      </c>
      <c r="M12" s="48">
        <v>30</v>
      </c>
      <c r="N12" s="52">
        <v>130</v>
      </c>
      <c r="O12" s="50">
        <v>7000</v>
      </c>
      <c r="P12" s="51">
        <v>7230</v>
      </c>
      <c r="Q12" s="47">
        <v>30</v>
      </c>
      <c r="R12" s="48">
        <v>30</v>
      </c>
      <c r="S12" s="49">
        <v>130</v>
      </c>
      <c r="T12" s="48">
        <v>130</v>
      </c>
      <c r="U12" s="47">
        <v>30</v>
      </c>
      <c r="V12" s="64">
        <v>130</v>
      </c>
      <c r="W12" s="53">
        <v>230</v>
      </c>
      <c r="Y12" s="47">
        <v>30</v>
      </c>
      <c r="Z12" s="48">
        <v>30</v>
      </c>
      <c r="AA12" s="49">
        <v>130</v>
      </c>
      <c r="AB12" s="48">
        <v>130</v>
      </c>
      <c r="AC12" s="64">
        <v>230</v>
      </c>
      <c r="AD12" s="50">
        <v>230</v>
      </c>
      <c r="AE12" s="48">
        <v>230</v>
      </c>
      <c r="AF12" s="47">
        <v>30</v>
      </c>
      <c r="AG12" s="64">
        <v>30</v>
      </c>
      <c r="AH12" s="49">
        <v>130</v>
      </c>
      <c r="AI12" s="49">
        <v>1000</v>
      </c>
      <c r="AJ12" s="64">
        <v>230</v>
      </c>
      <c r="AK12" s="64">
        <v>230</v>
      </c>
      <c r="AL12" s="49">
        <v>230</v>
      </c>
      <c r="AM12" s="47">
        <v>30</v>
      </c>
      <c r="AN12" s="49">
        <v>130</v>
      </c>
      <c r="AO12" s="49">
        <v>230</v>
      </c>
      <c r="AP12" s="76">
        <v>230</v>
      </c>
      <c r="AQ12" s="53">
        <v>230</v>
      </c>
      <c r="BC12" s="184"/>
      <c r="BD12" s="184"/>
      <c r="BE12" s="184"/>
      <c r="BF12" s="182"/>
      <c r="BG12" s="182"/>
      <c r="BH12" s="182"/>
      <c r="BI12" s="13"/>
      <c r="BJ12" s="13"/>
    </row>
    <row r="13" spans="1:64">
      <c r="A13" s="182"/>
      <c r="B13" s="182"/>
      <c r="C13" s="182"/>
      <c r="D13" s="234" t="s">
        <v>105</v>
      </c>
      <c r="E13" s="197" t="s">
        <v>82</v>
      </c>
      <c r="F13" s="235">
        <v>31</v>
      </c>
      <c r="G13" s="236">
        <f t="shared" si="0"/>
        <v>131</v>
      </c>
      <c r="H13" s="236">
        <f t="shared" si="1"/>
        <v>231</v>
      </c>
      <c r="I13" s="236">
        <f t="shared" si="2"/>
        <v>331</v>
      </c>
      <c r="J13" s="237">
        <f t="shared" si="3"/>
        <v>431</v>
      </c>
      <c r="K13" s="183"/>
      <c r="L13" s="54">
        <v>31</v>
      </c>
      <c r="M13" s="55">
        <v>30</v>
      </c>
      <c r="N13" s="56">
        <v>130</v>
      </c>
      <c r="O13" s="57">
        <v>7000</v>
      </c>
      <c r="P13" s="58">
        <v>7231</v>
      </c>
      <c r="Q13" s="54">
        <v>31</v>
      </c>
      <c r="R13" s="55">
        <v>30</v>
      </c>
      <c r="S13" s="56">
        <v>130</v>
      </c>
      <c r="T13" s="55">
        <v>130</v>
      </c>
      <c r="U13" s="54">
        <v>30</v>
      </c>
      <c r="V13" s="59">
        <v>130</v>
      </c>
      <c r="W13" s="60">
        <v>230</v>
      </c>
      <c r="Y13" s="54">
        <v>31</v>
      </c>
      <c r="Z13" s="55">
        <v>30</v>
      </c>
      <c r="AA13" s="56">
        <v>130</v>
      </c>
      <c r="AB13" s="55">
        <v>130</v>
      </c>
      <c r="AC13" s="59">
        <v>230</v>
      </c>
      <c r="AD13" s="57">
        <v>230</v>
      </c>
      <c r="AE13" s="55">
        <v>230</v>
      </c>
      <c r="AF13" s="54">
        <v>31</v>
      </c>
      <c r="AG13" s="59">
        <v>30</v>
      </c>
      <c r="AH13" s="56">
        <v>130</v>
      </c>
      <c r="AI13" s="56">
        <v>1000</v>
      </c>
      <c r="AJ13" s="59">
        <v>230</v>
      </c>
      <c r="AK13" s="59">
        <v>230</v>
      </c>
      <c r="AL13" s="56">
        <v>230</v>
      </c>
      <c r="AM13" s="54">
        <v>30</v>
      </c>
      <c r="AN13" s="56">
        <v>130</v>
      </c>
      <c r="AO13" s="59">
        <v>230</v>
      </c>
      <c r="AP13" s="77">
        <v>230</v>
      </c>
      <c r="AQ13" s="60">
        <v>230</v>
      </c>
      <c r="BC13" s="184"/>
      <c r="BD13" s="184"/>
      <c r="BE13" s="184"/>
      <c r="BF13" s="182"/>
      <c r="BG13" s="182"/>
      <c r="BH13" s="182"/>
      <c r="BI13" s="13"/>
      <c r="BJ13" s="13"/>
    </row>
    <row r="14" spans="1:64">
      <c r="A14" s="182"/>
      <c r="B14" s="182"/>
      <c r="C14" s="182"/>
      <c r="D14" s="229" t="s">
        <v>106</v>
      </c>
      <c r="E14" s="230" t="s">
        <v>115</v>
      </c>
      <c r="F14" s="231">
        <v>40</v>
      </c>
      <c r="G14" s="223">
        <f t="shared" si="0"/>
        <v>140</v>
      </c>
      <c r="H14" s="223">
        <f t="shared" si="1"/>
        <v>240</v>
      </c>
      <c r="I14" s="223">
        <f t="shared" si="2"/>
        <v>340</v>
      </c>
      <c r="J14" s="232">
        <f t="shared" si="3"/>
        <v>440</v>
      </c>
      <c r="K14" s="183"/>
      <c r="L14" s="47">
        <v>40</v>
      </c>
      <c r="M14" s="48">
        <v>40</v>
      </c>
      <c r="N14" s="49">
        <v>140</v>
      </c>
      <c r="O14" s="50">
        <v>7000</v>
      </c>
      <c r="P14" s="51">
        <v>210</v>
      </c>
      <c r="Q14" s="47">
        <v>40</v>
      </c>
      <c r="R14" s="48">
        <v>40</v>
      </c>
      <c r="S14" s="49">
        <v>140</v>
      </c>
      <c r="T14" s="48">
        <v>140</v>
      </c>
      <c r="U14" s="47">
        <v>10</v>
      </c>
      <c r="V14" s="64">
        <v>110</v>
      </c>
      <c r="W14" s="53">
        <v>210</v>
      </c>
      <c r="Y14" s="47">
        <v>40</v>
      </c>
      <c r="Z14" s="48">
        <v>40</v>
      </c>
      <c r="AA14" s="49">
        <v>140</v>
      </c>
      <c r="AB14" s="48">
        <v>140</v>
      </c>
      <c r="AC14" s="64">
        <v>210</v>
      </c>
      <c r="AD14" s="64">
        <v>210</v>
      </c>
      <c r="AE14" s="64">
        <v>210</v>
      </c>
      <c r="AF14" s="47">
        <v>40</v>
      </c>
      <c r="AG14" s="64">
        <v>40</v>
      </c>
      <c r="AH14" s="49">
        <v>140</v>
      </c>
      <c r="AI14" s="49">
        <v>140</v>
      </c>
      <c r="AJ14" s="64">
        <v>210</v>
      </c>
      <c r="AK14" s="64">
        <v>210</v>
      </c>
      <c r="AL14" s="49">
        <v>210</v>
      </c>
      <c r="AM14" s="47">
        <v>10</v>
      </c>
      <c r="AN14" s="49">
        <v>110</v>
      </c>
      <c r="AO14" s="49">
        <v>210</v>
      </c>
      <c r="AP14" s="76">
        <v>310</v>
      </c>
      <c r="AQ14" s="53">
        <v>410</v>
      </c>
      <c r="BC14" s="184"/>
      <c r="BD14" s="184"/>
      <c r="BE14" s="184"/>
      <c r="BF14" s="182"/>
      <c r="BG14" s="182"/>
      <c r="BH14" s="182"/>
      <c r="BI14" s="13"/>
      <c r="BJ14" s="13"/>
    </row>
    <row r="15" spans="1:64">
      <c r="A15" s="182"/>
      <c r="B15" s="182"/>
      <c r="C15" s="182"/>
      <c r="D15" s="234" t="s">
        <v>106</v>
      </c>
      <c r="E15" s="197" t="s">
        <v>116</v>
      </c>
      <c r="F15" s="235">
        <v>41</v>
      </c>
      <c r="G15" s="236">
        <f t="shared" si="0"/>
        <v>141</v>
      </c>
      <c r="H15" s="236">
        <f t="shared" si="1"/>
        <v>241</v>
      </c>
      <c r="I15" s="236">
        <f t="shared" si="2"/>
        <v>341</v>
      </c>
      <c r="J15" s="237">
        <f t="shared" si="3"/>
        <v>441</v>
      </c>
      <c r="K15" s="183"/>
      <c r="L15" s="54">
        <v>41</v>
      </c>
      <c r="M15" s="55">
        <v>40</v>
      </c>
      <c r="N15" s="56">
        <v>140</v>
      </c>
      <c r="O15" s="57">
        <v>7000</v>
      </c>
      <c r="P15" s="58">
        <v>211</v>
      </c>
      <c r="Q15" s="54">
        <v>41</v>
      </c>
      <c r="R15" s="55">
        <v>40</v>
      </c>
      <c r="S15" s="56">
        <v>140</v>
      </c>
      <c r="T15" s="55">
        <v>140</v>
      </c>
      <c r="U15" s="54">
        <v>11</v>
      </c>
      <c r="V15" s="59">
        <v>111</v>
      </c>
      <c r="W15" s="60">
        <v>211</v>
      </c>
      <c r="Y15" s="54">
        <v>41</v>
      </c>
      <c r="Z15" s="55">
        <v>40</v>
      </c>
      <c r="AA15" s="56">
        <v>140</v>
      </c>
      <c r="AB15" s="55">
        <v>140</v>
      </c>
      <c r="AC15" s="59">
        <v>211</v>
      </c>
      <c r="AD15" s="59">
        <v>211</v>
      </c>
      <c r="AE15" s="59">
        <v>211</v>
      </c>
      <c r="AF15" s="54">
        <v>41</v>
      </c>
      <c r="AG15" s="59">
        <v>40</v>
      </c>
      <c r="AH15" s="56">
        <v>140</v>
      </c>
      <c r="AI15" s="56">
        <v>140</v>
      </c>
      <c r="AJ15" s="59">
        <v>210</v>
      </c>
      <c r="AK15" s="59">
        <v>210</v>
      </c>
      <c r="AL15" s="56">
        <v>210</v>
      </c>
      <c r="AM15" s="54">
        <v>111</v>
      </c>
      <c r="AN15" s="56">
        <v>111</v>
      </c>
      <c r="AO15" s="56">
        <v>211</v>
      </c>
      <c r="AP15" s="77">
        <v>311</v>
      </c>
      <c r="AQ15" s="60">
        <v>411</v>
      </c>
      <c r="BC15" s="184"/>
      <c r="BD15" s="184"/>
      <c r="BE15" s="184"/>
      <c r="BF15" s="182"/>
      <c r="BG15" s="182"/>
      <c r="BH15" s="182"/>
      <c r="BI15" s="13"/>
      <c r="BJ15" s="13"/>
    </row>
    <row r="16" spans="1:64">
      <c r="A16" s="182"/>
      <c r="B16" s="182"/>
      <c r="C16" s="182"/>
      <c r="D16" s="229" t="s">
        <v>86</v>
      </c>
      <c r="E16" s="233" t="s">
        <v>83</v>
      </c>
      <c r="F16" s="231">
        <v>10</v>
      </c>
      <c r="G16" s="223">
        <f t="shared" si="0"/>
        <v>110</v>
      </c>
      <c r="H16" s="223">
        <f t="shared" si="1"/>
        <v>210</v>
      </c>
      <c r="I16" s="223">
        <f t="shared" si="2"/>
        <v>310</v>
      </c>
      <c r="J16" s="232">
        <f t="shared" si="3"/>
        <v>410</v>
      </c>
      <c r="K16" s="183"/>
      <c r="L16" s="47">
        <v>10</v>
      </c>
      <c r="M16" s="48">
        <v>0</v>
      </c>
      <c r="N16" s="49">
        <v>110</v>
      </c>
      <c r="O16" s="50">
        <v>110</v>
      </c>
      <c r="P16" s="51">
        <v>210</v>
      </c>
      <c r="Q16" s="47">
        <v>10</v>
      </c>
      <c r="R16" s="48">
        <v>10</v>
      </c>
      <c r="S16" s="49">
        <v>110</v>
      </c>
      <c r="T16" s="48">
        <v>110</v>
      </c>
      <c r="U16" s="47">
        <v>10</v>
      </c>
      <c r="V16" s="64">
        <v>110</v>
      </c>
      <c r="W16" s="53">
        <v>210</v>
      </c>
      <c r="Y16" s="47">
        <v>10</v>
      </c>
      <c r="Z16" s="48" t="s">
        <v>97</v>
      </c>
      <c r="AA16" s="49">
        <v>110</v>
      </c>
      <c r="AB16" s="48">
        <v>110</v>
      </c>
      <c r="AC16" s="64">
        <v>210</v>
      </c>
      <c r="AD16" s="64">
        <v>210</v>
      </c>
      <c r="AE16" s="64">
        <v>210</v>
      </c>
      <c r="AF16" s="47">
        <v>10</v>
      </c>
      <c r="AG16" s="64">
        <v>10</v>
      </c>
      <c r="AH16" s="49">
        <v>110</v>
      </c>
      <c r="AI16" s="49">
        <v>110</v>
      </c>
      <c r="AJ16" s="64">
        <v>210</v>
      </c>
      <c r="AK16" s="64">
        <v>210</v>
      </c>
      <c r="AL16" s="49">
        <v>210</v>
      </c>
      <c r="AM16" s="47">
        <v>10</v>
      </c>
      <c r="AN16" s="49">
        <v>110</v>
      </c>
      <c r="AO16" s="49">
        <v>210</v>
      </c>
      <c r="AP16" s="76">
        <v>310</v>
      </c>
      <c r="AQ16" s="53">
        <v>410</v>
      </c>
      <c r="BC16" s="184"/>
      <c r="BD16" s="184"/>
      <c r="BE16" s="184"/>
      <c r="BF16" s="182"/>
      <c r="BG16" s="182"/>
      <c r="BH16" s="182"/>
      <c r="BI16" s="13"/>
      <c r="BJ16" s="13"/>
    </row>
    <row r="17" spans="1:62">
      <c r="A17" s="182"/>
      <c r="B17" s="182"/>
      <c r="C17" s="182"/>
      <c r="D17" s="234" t="s">
        <v>86</v>
      </c>
      <c r="E17" s="197" t="s">
        <v>84</v>
      </c>
      <c r="F17" s="235">
        <v>11</v>
      </c>
      <c r="G17" s="236">
        <f t="shared" si="0"/>
        <v>111</v>
      </c>
      <c r="H17" s="236">
        <f t="shared" si="1"/>
        <v>211</v>
      </c>
      <c r="I17" s="236">
        <f t="shared" si="2"/>
        <v>311</v>
      </c>
      <c r="J17" s="237">
        <f t="shared" si="3"/>
        <v>411</v>
      </c>
      <c r="K17" s="183"/>
      <c r="L17" s="54">
        <v>11</v>
      </c>
      <c r="M17" s="55">
        <v>0</v>
      </c>
      <c r="N17" s="56">
        <v>111</v>
      </c>
      <c r="O17" s="57">
        <v>111</v>
      </c>
      <c r="P17" s="58">
        <v>211</v>
      </c>
      <c r="Q17" s="54">
        <v>11</v>
      </c>
      <c r="R17" s="55">
        <v>11</v>
      </c>
      <c r="S17" s="56">
        <v>111</v>
      </c>
      <c r="T17" s="55">
        <v>111</v>
      </c>
      <c r="U17" s="54">
        <v>11</v>
      </c>
      <c r="V17" s="59">
        <v>111</v>
      </c>
      <c r="W17" s="60">
        <v>211</v>
      </c>
      <c r="Y17" s="54">
        <v>11</v>
      </c>
      <c r="Z17" s="55" t="s">
        <v>98</v>
      </c>
      <c r="AA17" s="56">
        <v>111</v>
      </c>
      <c r="AB17" s="55">
        <v>111</v>
      </c>
      <c r="AC17" s="59">
        <v>211</v>
      </c>
      <c r="AD17" s="59">
        <v>211</v>
      </c>
      <c r="AE17" s="59">
        <v>211</v>
      </c>
      <c r="AF17" s="54">
        <v>11</v>
      </c>
      <c r="AG17" s="59">
        <v>11</v>
      </c>
      <c r="AH17" s="56">
        <v>111</v>
      </c>
      <c r="AI17" s="56">
        <v>111</v>
      </c>
      <c r="AJ17" s="59">
        <v>211</v>
      </c>
      <c r="AK17" s="59">
        <v>211</v>
      </c>
      <c r="AL17" s="56">
        <v>211</v>
      </c>
      <c r="AM17" s="54">
        <v>11</v>
      </c>
      <c r="AN17" s="56">
        <v>111</v>
      </c>
      <c r="AO17" s="56">
        <v>211</v>
      </c>
      <c r="AP17" s="77">
        <v>311</v>
      </c>
      <c r="AQ17" s="60">
        <v>411</v>
      </c>
      <c r="BC17" s="184"/>
      <c r="BD17" s="184"/>
      <c r="BE17" s="184"/>
      <c r="BF17" s="182"/>
      <c r="BG17" s="182"/>
      <c r="BH17" s="182"/>
      <c r="BI17" s="13"/>
      <c r="BJ17" s="13"/>
    </row>
    <row r="18" spans="1:62">
      <c r="A18" s="182"/>
      <c r="B18" s="182"/>
      <c r="C18" s="182"/>
      <c r="D18" s="229" t="s">
        <v>87</v>
      </c>
      <c r="E18" s="230" t="s">
        <v>171</v>
      </c>
      <c r="F18" s="231">
        <v>50</v>
      </c>
      <c r="G18" s="223">
        <f t="shared" si="0"/>
        <v>150</v>
      </c>
      <c r="H18" s="223">
        <f t="shared" si="1"/>
        <v>250</v>
      </c>
      <c r="I18" s="223">
        <f t="shared" si="2"/>
        <v>350</v>
      </c>
      <c r="J18" s="232">
        <f t="shared" si="3"/>
        <v>450</v>
      </c>
      <c r="K18" s="183"/>
      <c r="L18" s="47">
        <v>50</v>
      </c>
      <c r="M18" s="48">
        <v>50</v>
      </c>
      <c r="N18" s="49">
        <v>150</v>
      </c>
      <c r="O18" s="50">
        <v>110</v>
      </c>
      <c r="P18" s="51">
        <v>210</v>
      </c>
      <c r="Q18" s="47">
        <v>50</v>
      </c>
      <c r="R18" s="48">
        <v>50</v>
      </c>
      <c r="S18" s="49">
        <v>150</v>
      </c>
      <c r="T18" s="48">
        <v>110</v>
      </c>
      <c r="U18" s="47">
        <v>50</v>
      </c>
      <c r="V18" s="64">
        <v>150</v>
      </c>
      <c r="W18" s="53">
        <v>250</v>
      </c>
      <c r="Y18" s="47">
        <v>50</v>
      </c>
      <c r="Z18" s="48">
        <v>50</v>
      </c>
      <c r="AA18" s="49">
        <v>150</v>
      </c>
      <c r="AB18" s="48">
        <v>110</v>
      </c>
      <c r="AC18" s="64">
        <v>210</v>
      </c>
      <c r="AD18" s="64">
        <v>210</v>
      </c>
      <c r="AE18" s="64">
        <v>210</v>
      </c>
      <c r="AF18" s="47">
        <v>50</v>
      </c>
      <c r="AG18" s="64">
        <v>50</v>
      </c>
      <c r="AH18" s="49">
        <v>150</v>
      </c>
      <c r="AI18" s="49">
        <v>110</v>
      </c>
      <c r="AJ18" s="64">
        <v>210</v>
      </c>
      <c r="AK18" s="64">
        <v>210</v>
      </c>
      <c r="AL18" s="49">
        <v>210</v>
      </c>
      <c r="AM18" s="47">
        <v>50</v>
      </c>
      <c r="AN18" s="49">
        <v>150</v>
      </c>
      <c r="AO18" s="49">
        <v>250</v>
      </c>
      <c r="AP18" s="76">
        <v>310</v>
      </c>
      <c r="AQ18" s="53">
        <v>410</v>
      </c>
      <c r="BC18" s="184"/>
      <c r="BD18" s="184"/>
      <c r="BE18" s="184"/>
      <c r="BF18" s="182"/>
      <c r="BG18" s="182"/>
      <c r="BH18" s="182"/>
      <c r="BI18" s="13"/>
      <c r="BJ18" s="13"/>
    </row>
    <row r="19" spans="1:62">
      <c r="A19" s="182"/>
      <c r="B19" s="182"/>
      <c r="C19" s="182"/>
      <c r="D19" s="229" t="s">
        <v>87</v>
      </c>
      <c r="E19" s="233" t="s">
        <v>172</v>
      </c>
      <c r="F19" s="231">
        <v>51</v>
      </c>
      <c r="G19" s="223">
        <f t="shared" si="0"/>
        <v>151</v>
      </c>
      <c r="H19" s="223">
        <f t="shared" si="1"/>
        <v>251</v>
      </c>
      <c r="I19" s="223">
        <f t="shared" si="2"/>
        <v>351</v>
      </c>
      <c r="J19" s="232">
        <f t="shared" si="3"/>
        <v>451</v>
      </c>
      <c r="K19" s="183"/>
      <c r="L19" s="47">
        <v>51</v>
      </c>
      <c r="M19" s="48">
        <v>0</v>
      </c>
      <c r="N19" s="49">
        <v>111</v>
      </c>
      <c r="O19" s="50">
        <v>111</v>
      </c>
      <c r="P19" s="51">
        <v>211</v>
      </c>
      <c r="Q19" s="47">
        <v>51</v>
      </c>
      <c r="R19" s="48">
        <v>0</v>
      </c>
      <c r="S19" s="49">
        <v>111</v>
      </c>
      <c r="T19" s="48">
        <v>111</v>
      </c>
      <c r="U19" s="47">
        <v>11</v>
      </c>
      <c r="V19" s="64">
        <v>111</v>
      </c>
      <c r="W19" s="53">
        <v>211</v>
      </c>
      <c r="Y19" s="47">
        <v>51</v>
      </c>
      <c r="Z19" s="48">
        <v>11</v>
      </c>
      <c r="AA19" s="49">
        <v>111</v>
      </c>
      <c r="AB19" s="48">
        <v>111</v>
      </c>
      <c r="AC19" s="64">
        <v>211</v>
      </c>
      <c r="AD19" s="64">
        <v>211</v>
      </c>
      <c r="AE19" s="64">
        <v>211</v>
      </c>
      <c r="AF19" s="47">
        <v>51</v>
      </c>
      <c r="AG19" s="64">
        <v>11</v>
      </c>
      <c r="AH19" s="49">
        <v>111</v>
      </c>
      <c r="AI19" s="49">
        <v>111</v>
      </c>
      <c r="AJ19" s="64">
        <v>211</v>
      </c>
      <c r="AK19" s="64">
        <v>211</v>
      </c>
      <c r="AL19" s="49">
        <v>211</v>
      </c>
      <c r="AM19" s="47">
        <v>11</v>
      </c>
      <c r="AN19" s="49">
        <v>111</v>
      </c>
      <c r="AO19" s="49">
        <v>211</v>
      </c>
      <c r="AP19" s="76">
        <v>311</v>
      </c>
      <c r="AQ19" s="53">
        <v>411</v>
      </c>
      <c r="BC19" s="184"/>
      <c r="BD19" s="184"/>
      <c r="BE19" s="184"/>
      <c r="BF19" s="182"/>
      <c r="BG19" s="182"/>
      <c r="BH19" s="182"/>
      <c r="BI19" s="13"/>
      <c r="BJ19" s="13"/>
    </row>
    <row r="20" spans="1:62">
      <c r="A20" s="182"/>
      <c r="B20" s="182"/>
      <c r="C20" s="182"/>
      <c r="D20" s="229" t="s">
        <v>88</v>
      </c>
      <c r="E20" s="230" t="s">
        <v>117</v>
      </c>
      <c r="F20" s="231">
        <v>60</v>
      </c>
      <c r="G20" s="223">
        <f t="shared" si="0"/>
        <v>160</v>
      </c>
      <c r="H20" s="223">
        <f t="shared" si="1"/>
        <v>260</v>
      </c>
      <c r="I20" s="223">
        <f t="shared" si="2"/>
        <v>360</v>
      </c>
      <c r="J20" s="232">
        <f t="shared" si="3"/>
        <v>460</v>
      </c>
      <c r="K20" s="183"/>
      <c r="L20" s="47">
        <v>60</v>
      </c>
      <c r="M20" s="48">
        <v>50</v>
      </c>
      <c r="N20" s="49">
        <v>150</v>
      </c>
      <c r="O20" s="50">
        <v>110</v>
      </c>
      <c r="P20" s="51">
        <v>210</v>
      </c>
      <c r="Q20" s="47">
        <v>60</v>
      </c>
      <c r="R20" s="48">
        <v>0</v>
      </c>
      <c r="S20" s="49">
        <v>150</v>
      </c>
      <c r="T20" s="48">
        <v>110</v>
      </c>
      <c r="U20" s="47">
        <v>50</v>
      </c>
      <c r="V20" s="64">
        <v>150</v>
      </c>
      <c r="W20" s="53">
        <v>250</v>
      </c>
      <c r="Y20" s="47">
        <v>60</v>
      </c>
      <c r="Z20" s="48">
        <v>50</v>
      </c>
      <c r="AA20" s="49">
        <v>150</v>
      </c>
      <c r="AB20" s="48">
        <v>110</v>
      </c>
      <c r="AC20" s="64">
        <v>210</v>
      </c>
      <c r="AD20" s="64">
        <v>210</v>
      </c>
      <c r="AE20" s="64">
        <v>210</v>
      </c>
      <c r="AF20" s="47">
        <v>60</v>
      </c>
      <c r="AG20" s="64">
        <v>50</v>
      </c>
      <c r="AH20" s="49">
        <v>150</v>
      </c>
      <c r="AI20" s="49">
        <v>110</v>
      </c>
      <c r="AJ20" s="64">
        <v>210</v>
      </c>
      <c r="AK20" s="64">
        <v>210</v>
      </c>
      <c r="AL20" s="49">
        <v>210</v>
      </c>
      <c r="AM20" s="47">
        <v>50</v>
      </c>
      <c r="AN20" s="49">
        <v>150</v>
      </c>
      <c r="AO20" s="49">
        <v>250</v>
      </c>
      <c r="AP20" s="76">
        <v>310</v>
      </c>
      <c r="AQ20" s="53">
        <v>410</v>
      </c>
      <c r="BC20" s="184"/>
      <c r="BD20" s="184"/>
      <c r="BE20" s="184"/>
      <c r="BF20" s="182"/>
      <c r="BG20" s="182"/>
      <c r="BH20" s="182"/>
      <c r="BI20" s="13"/>
      <c r="BJ20" s="13"/>
    </row>
    <row r="21" spans="1:62" ht="13.5" thickBot="1">
      <c r="A21" s="182"/>
      <c r="B21" s="182"/>
      <c r="C21" s="182"/>
      <c r="D21" s="238" t="s">
        <v>88</v>
      </c>
      <c r="E21" s="214" t="s">
        <v>118</v>
      </c>
      <c r="F21" s="215">
        <v>61</v>
      </c>
      <c r="G21" s="216">
        <f t="shared" si="0"/>
        <v>161</v>
      </c>
      <c r="H21" s="216">
        <f t="shared" si="1"/>
        <v>261</v>
      </c>
      <c r="I21" s="216">
        <f t="shared" si="2"/>
        <v>361</v>
      </c>
      <c r="J21" s="239">
        <f t="shared" si="3"/>
        <v>461</v>
      </c>
      <c r="K21" s="183"/>
      <c r="L21" s="68">
        <v>51</v>
      </c>
      <c r="M21" s="69">
        <v>0</v>
      </c>
      <c r="N21" s="70">
        <v>111</v>
      </c>
      <c r="O21" s="71">
        <v>111</v>
      </c>
      <c r="P21" s="72">
        <v>211</v>
      </c>
      <c r="Q21" s="68">
        <v>51</v>
      </c>
      <c r="R21" s="69">
        <v>0</v>
      </c>
      <c r="S21" s="70">
        <v>111</v>
      </c>
      <c r="T21" s="69">
        <v>111</v>
      </c>
      <c r="U21" s="73">
        <v>11</v>
      </c>
      <c r="V21" s="74">
        <v>111</v>
      </c>
      <c r="W21" s="75">
        <v>211</v>
      </c>
      <c r="Y21" s="68">
        <v>51</v>
      </c>
      <c r="Z21" s="69">
        <v>0</v>
      </c>
      <c r="AA21" s="70">
        <v>111</v>
      </c>
      <c r="AB21" s="69">
        <v>111</v>
      </c>
      <c r="AC21" s="74">
        <v>211</v>
      </c>
      <c r="AD21" s="74">
        <v>211</v>
      </c>
      <c r="AE21" s="74">
        <v>211</v>
      </c>
      <c r="AF21" s="264">
        <v>51</v>
      </c>
      <c r="AG21" s="59">
        <v>11</v>
      </c>
      <c r="AH21" s="70">
        <v>111</v>
      </c>
      <c r="AI21" s="70">
        <v>111</v>
      </c>
      <c r="AJ21" s="74">
        <v>211</v>
      </c>
      <c r="AK21" s="74">
        <v>211</v>
      </c>
      <c r="AL21" s="70">
        <v>211</v>
      </c>
      <c r="AM21" s="73">
        <v>11</v>
      </c>
      <c r="AN21" s="70">
        <v>111</v>
      </c>
      <c r="AO21" s="70">
        <v>211</v>
      </c>
      <c r="AP21" s="78">
        <v>311</v>
      </c>
      <c r="AQ21" s="75">
        <v>411</v>
      </c>
      <c r="BC21" s="184"/>
      <c r="BD21" s="184"/>
      <c r="BE21" s="184"/>
      <c r="BF21" s="182"/>
      <c r="BG21" s="182"/>
      <c r="BH21" s="182"/>
      <c r="BI21" s="13"/>
      <c r="BJ21" s="13"/>
    </row>
    <row r="22" spans="1:62">
      <c r="A22" s="182"/>
      <c r="B22" s="182"/>
      <c r="C22" s="182"/>
      <c r="D22" s="240" t="s">
        <v>130</v>
      </c>
      <c r="E22" s="184"/>
      <c r="F22" s="184"/>
      <c r="G22" s="184"/>
      <c r="H22" s="184"/>
      <c r="I22" s="184"/>
      <c r="J22" s="184"/>
      <c r="K22" s="183"/>
      <c r="L22" s="241"/>
      <c r="M22" s="245" t="s">
        <v>149</v>
      </c>
      <c r="N22" s="183"/>
      <c r="O22" s="183"/>
      <c r="V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2"/>
      <c r="BG22" s="182"/>
      <c r="BH22" s="182"/>
      <c r="BI22" s="13"/>
      <c r="BJ22" s="13"/>
    </row>
    <row r="23" spans="1:62">
      <c r="A23" s="182"/>
      <c r="B23" s="182"/>
      <c r="C23" s="182"/>
      <c r="D23" s="182"/>
      <c r="E23" s="182"/>
      <c r="F23" s="182"/>
      <c r="G23" s="182"/>
      <c r="H23" s="183"/>
      <c r="I23" s="183"/>
      <c r="J23" s="183"/>
      <c r="K23" s="183"/>
      <c r="L23" s="183"/>
      <c r="M23" s="183"/>
      <c r="N23" s="183"/>
      <c r="O23" s="183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4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4"/>
      <c r="BC23" s="184"/>
      <c r="BD23" s="184"/>
      <c r="BE23" s="184"/>
      <c r="BF23" s="182"/>
      <c r="BG23" s="182"/>
      <c r="BH23" s="182"/>
      <c r="BJ23" s="13"/>
    </row>
    <row r="24" spans="1:62" ht="13.5" thickBot="1">
      <c r="A24" s="218" t="s">
        <v>129</v>
      </c>
      <c r="B24" s="218"/>
      <c r="C24" s="218"/>
      <c r="D24" s="218"/>
      <c r="E24" s="218"/>
      <c r="F24" s="184"/>
      <c r="G24" s="182"/>
      <c r="H24" s="242" t="s">
        <v>127</v>
      </c>
      <c r="I24" s="216"/>
      <c r="J24" s="216"/>
      <c r="K24" s="216"/>
      <c r="L24" s="216"/>
      <c r="M24" s="223"/>
      <c r="N24" s="183"/>
      <c r="O24" s="223"/>
      <c r="P24" s="223" t="s">
        <v>133</v>
      </c>
      <c r="Q24" s="182" t="s">
        <v>133</v>
      </c>
      <c r="R24" s="243" t="s">
        <v>120</v>
      </c>
      <c r="S24" s="244"/>
      <c r="T24" s="218"/>
      <c r="U24" s="218"/>
      <c r="V24" s="218"/>
      <c r="W24" s="218"/>
      <c r="Y24" s="218" t="s">
        <v>119</v>
      </c>
      <c r="Z24" s="218"/>
      <c r="AA24" s="218"/>
      <c r="AB24" s="218"/>
      <c r="AC24" s="218"/>
      <c r="AD24" s="218"/>
      <c r="AF24" s="244" t="s">
        <v>123</v>
      </c>
      <c r="AG24" s="218"/>
      <c r="AH24" s="218"/>
      <c r="AI24" s="218"/>
      <c r="AJ24" s="218"/>
      <c r="AK24" s="218"/>
      <c r="AM24" s="244" t="s">
        <v>124</v>
      </c>
      <c r="AN24" s="218"/>
      <c r="AO24" s="218"/>
      <c r="AP24" s="218"/>
      <c r="AQ24" s="184"/>
      <c r="AR24" s="244" t="s">
        <v>125</v>
      </c>
      <c r="AS24" s="218"/>
      <c r="AT24" s="218"/>
      <c r="AU24" s="182"/>
      <c r="AV24" s="182"/>
      <c r="AW24" s="244" t="s">
        <v>126</v>
      </c>
      <c r="AX24" s="218"/>
      <c r="AY24" s="218"/>
      <c r="AZ24" s="218"/>
      <c r="BB24" s="245"/>
      <c r="BC24" s="184"/>
      <c r="BH24" s="182"/>
    </row>
    <row r="25" spans="1:62">
      <c r="A25" s="182"/>
      <c r="B25" s="182"/>
      <c r="C25" s="182" t="s">
        <v>132</v>
      </c>
      <c r="D25" s="182"/>
      <c r="E25" s="183"/>
      <c r="F25" s="182"/>
      <c r="G25" s="182"/>
      <c r="H25" s="183"/>
      <c r="I25" s="183"/>
      <c r="J25" s="183"/>
      <c r="K25" s="183" t="s">
        <v>6</v>
      </c>
      <c r="L25" s="183" t="s">
        <v>99</v>
      </c>
      <c r="M25" s="183"/>
      <c r="N25" s="183" t="s">
        <v>134</v>
      </c>
      <c r="O25" s="183" t="s">
        <v>135</v>
      </c>
      <c r="P25" s="183" t="s">
        <v>5</v>
      </c>
      <c r="Q25" s="183" t="s">
        <v>6</v>
      </c>
      <c r="R25" s="246" t="s">
        <v>121</v>
      </c>
      <c r="S25" s="246" t="s">
        <v>91</v>
      </c>
      <c r="T25" s="246" t="s">
        <v>92</v>
      </c>
      <c r="U25" s="246" t="s">
        <v>93</v>
      </c>
      <c r="V25" s="246" t="s">
        <v>95</v>
      </c>
      <c r="W25" s="246" t="s">
        <v>94</v>
      </c>
      <c r="Y25" s="246" t="s">
        <v>122</v>
      </c>
      <c r="Z25" s="246" t="s">
        <v>91</v>
      </c>
      <c r="AA25" s="246" t="s">
        <v>92</v>
      </c>
      <c r="AB25" s="246" t="s">
        <v>93</v>
      </c>
      <c r="AC25" s="246" t="s">
        <v>95</v>
      </c>
      <c r="AD25" s="246" t="s">
        <v>94</v>
      </c>
      <c r="AF25" s="246" t="s">
        <v>122</v>
      </c>
      <c r="AG25" s="246" t="s">
        <v>91</v>
      </c>
      <c r="AH25" s="246" t="s">
        <v>92</v>
      </c>
      <c r="AI25" s="246" t="s">
        <v>93</v>
      </c>
      <c r="AJ25" s="246" t="s">
        <v>95</v>
      </c>
      <c r="AK25" s="246" t="s">
        <v>94</v>
      </c>
      <c r="AM25" s="263" t="s">
        <v>122</v>
      </c>
      <c r="AN25" s="263" t="s">
        <v>91</v>
      </c>
      <c r="AO25" s="263" t="s">
        <v>92</v>
      </c>
      <c r="AP25" s="263" t="s">
        <v>93</v>
      </c>
      <c r="AQ25" s="184"/>
      <c r="AR25" s="246" t="s">
        <v>122</v>
      </c>
      <c r="AS25" s="246" t="s">
        <v>91</v>
      </c>
      <c r="AT25" s="246" t="s">
        <v>92</v>
      </c>
      <c r="AU25" s="182"/>
      <c r="AV25" s="182"/>
      <c r="AW25" s="249" t="s">
        <v>122</v>
      </c>
      <c r="AX25" s="249" t="s">
        <v>91</v>
      </c>
      <c r="AY25" s="246" t="s">
        <v>92</v>
      </c>
      <c r="AZ25" s="246" t="s">
        <v>93</v>
      </c>
      <c r="BB25" s="245"/>
      <c r="BC25" s="248"/>
      <c r="BH25" s="247"/>
    </row>
    <row r="26" spans="1:62">
      <c r="A26" s="265" t="s">
        <v>6</v>
      </c>
      <c r="B26" s="265" t="s">
        <v>5</v>
      </c>
      <c r="C26" s="266" t="s">
        <v>6</v>
      </c>
      <c r="D26" s="267" t="s">
        <v>5</v>
      </c>
      <c r="E26" s="268" t="s">
        <v>136</v>
      </c>
      <c r="F26" s="269"/>
      <c r="G26" s="270"/>
      <c r="H26" s="266" t="s">
        <v>104</v>
      </c>
      <c r="I26" s="199" t="s">
        <v>110</v>
      </c>
      <c r="J26" s="266" t="s">
        <v>93</v>
      </c>
      <c r="K26" s="236" t="s">
        <v>24</v>
      </c>
      <c r="L26" s="236" t="s">
        <v>25</v>
      </c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71"/>
      <c r="Y26" s="236"/>
      <c r="Z26" s="236"/>
      <c r="AA26" s="236"/>
      <c r="AB26" s="236"/>
      <c r="AC26" s="236"/>
      <c r="AD26" s="236"/>
      <c r="AE26" s="271"/>
      <c r="AF26" s="236"/>
      <c r="AG26" s="236"/>
      <c r="AH26" s="236"/>
      <c r="AI26" s="236"/>
      <c r="AJ26" s="236"/>
      <c r="AK26" s="236"/>
      <c r="AL26" s="271"/>
      <c r="AM26" s="236"/>
      <c r="AN26" s="236"/>
      <c r="AO26" s="236"/>
      <c r="AP26" s="236"/>
      <c r="AQ26" s="270"/>
      <c r="AR26" s="236"/>
      <c r="AS26" s="236"/>
      <c r="AT26" s="236"/>
      <c r="AU26" s="270"/>
      <c r="AV26" s="270"/>
      <c r="AW26" s="236"/>
      <c r="AX26" s="236"/>
      <c r="AY26" s="236"/>
      <c r="AZ26" s="236"/>
      <c r="BB26" s="184"/>
      <c r="BC26" s="184"/>
      <c r="BH26" s="182"/>
    </row>
    <row r="27" spans="1:62">
      <c r="A27" s="183" t="str">
        <f t="shared" ref="A27:A58" si="4">IF(K27=0,"nein",IF(Q27&gt;999,"nein",IF(L27&gt;0,L27,Q27)))</f>
        <v>nein</v>
      </c>
      <c r="B27" s="183" t="str">
        <f t="shared" ref="B27:B58" si="5">IF(L27&gt;0,L27,IF(O27="0","nein",P27))</f>
        <v>nein</v>
      </c>
      <c r="C27" s="251" t="str">
        <f t="shared" ref="C27:C47" si="6">IF(Q27&gt;999,"nein",Q27)</f>
        <v>nein</v>
      </c>
      <c r="D27" s="183" t="str">
        <f t="shared" ref="D27:D47" si="7">IF(P27&gt;999,"nein",P27)</f>
        <v>nein</v>
      </c>
      <c r="E27" s="250" t="str">
        <f>IF(O27=10,E16,IF(O27=11,E17,IF(O27=20,E10,IF(O27=21,E11,IF(O27=22,E8,IF(O27=23,E9,IF(O27=24,E6,IF(O27=25,E7,IF(O27=30,E12,IF(O27=31,E13,IF(O27=40,E14,IF(O27=41,E15,IF(O27=50,E18,IF(O27=51,E19,IF(O27=60,E20,IF(O27=61,E21,"nein"))))))))))))))))</f>
        <v>nein</v>
      </c>
      <c r="F27" s="250"/>
      <c r="G27" s="251"/>
      <c r="H27" s="183">
        <f>M!T27</f>
        <v>60</v>
      </c>
      <c r="I27" s="183">
        <f>M!AE9</f>
        <v>0</v>
      </c>
      <c r="J27" s="183">
        <f>M!E27</f>
        <v>0</v>
      </c>
      <c r="K27" s="183">
        <f>M!N27</f>
        <v>0</v>
      </c>
      <c r="L27" s="183">
        <f>M!O27</f>
        <v>0</v>
      </c>
      <c r="M27" s="251"/>
      <c r="N27" s="183">
        <f t="shared" ref="N27:N47" si="8">IF(L27&gt;0,L27,P27)</f>
        <v>5000</v>
      </c>
      <c r="O27" s="183" t="str">
        <f>IF(N27&gt;999,"0",IF(N27&gt;400,N27-400,IF(N27&gt;300,N27-300,IF(N27&gt;200,N27-200,IF(N27&gt;100,N27-100,IF(N27&gt;0,N27,"0"))))))</f>
        <v>0</v>
      </c>
      <c r="P27" s="183">
        <f t="shared" ref="P27:P47" si="9">IF(I27=1,R27,IF(I27=2,Y27,IF(I27=3,AF27,IF(I27=4,AF27,5000))))</f>
        <v>5000</v>
      </c>
      <c r="Q27" s="183">
        <f t="shared" ref="Q27:Q47" si="10">IF(I27=1,AM27,IF(I27=2,AR27,IF(I27=3,AW27,IF(I27=4,6000,5000))))</f>
        <v>5000</v>
      </c>
      <c r="R27" s="183">
        <f t="shared" ref="R27:R47" si="11">IF(J27="R",S27,IF(J27="C",T27,IF(J27="B",U27,IF(J27="L",V27,IF(J27="BLL",W27,2000)))))</f>
        <v>2000</v>
      </c>
      <c r="S27" s="183">
        <f>IF(H27=10,Y16,IF(H27=11,Y17,IF(H27=20,Y10,IF(H27=21,Y11,IF(H27=22,Y8,IF(H27=23,Y9,IF(H27=24,Y6,IF(H27=25,Y7,IF(H27=30,Y12,IF(H27=31,Y13,IF(H27=40,Y14,IF(H27=41,Y15,IF(H27=50,Y18,IF(H27=51,Y19,IF(H27=60,Y20,IF(H27=61,Y21,2000))))))))))))))))</f>
        <v>60</v>
      </c>
      <c r="T27" s="183">
        <f>IF(H27=10,AA16,IF(H27=11,AA17,IF(H27=20,AA10,IF(H27=21,AA11,IF(H27=22,AA8,IF(H27=23,AA9,IF(H27=24,AA6,IF(H27=25,AA7,IF(H27=30,AA12,IF(H27=31,AA13,IF(H27=40,AA14,IF(H27=41,AA15,IF(H27=50,AA18,IF(H27=51,AA19,IF(H27=60,AA20,IF(H27=61,AA21,2000))))))))))))))))</f>
        <v>150</v>
      </c>
      <c r="U27" s="183">
        <f>IF(H27=10,AC16,IF(H27=11,AC17,IF(H27=20,AC10,IF(H27=21,AC11,IF(H27=22,AC8,IF(H27=23,AC9,IF(H27=24,AC6,IF(H27=25,AC7,IF(H27=30,AC12,IF(H27=31,AC13,IF(H27=40,AC14,IF(H27=41,AC15,IF(H27=50,AC18,IF(H27=51,AC19,IF(H27=60,AC20,IF(H27=61,AC21,2000))))))))))))))))</f>
        <v>210</v>
      </c>
      <c r="V27" s="183">
        <f>IF(H27=10,AD16,IF(H27=11,AD17,IF(H27=20,AD10,IF(H27=21,AD11,IF(H27=22,AD8,IF(H27=23,AD9,IF(H27=24,AD6,IF(H27=25,AD7,IF(H27=30,AD12,IF(H27=31,AD13,IF(H27=40,AD14,IF(H27=41,AD15,IF(H27=50,AD18,IF(H27=51,AD19,IF(H27=60,AD20,IF(H27=61,AD21,2000))))))))))))))))</f>
        <v>210</v>
      </c>
      <c r="W27" s="183">
        <f>IF(H27=10,AE16,IF(H27=11,AE17,IF(H27=20,AE10,IF(H27=21,AE11,IF(H27=22,AE8,IF(H27=23,AE9,IF(H27=24,AE6,IF(H27=25,AE7,IF(H27=30,AE12,IF(H27=31,AE13,IF(H27=40,AE14,IF(H27=41,AE15,IF(H27=50,AE18,IF(H27=51,AE19,IF(H27=60,AE20,IF(H27=61,AE21,2000))))))))))))))))</f>
        <v>210</v>
      </c>
      <c r="Y27" s="183">
        <f t="shared" ref="Y27:Y47" si="12">IF(J27="R",Z27,IF(J27="C",AA27,IF(J27="B",AB27,IF(J27="L",AC27,IF(J27="BLL",AD27,3000)))))</f>
        <v>3000</v>
      </c>
      <c r="Z27" s="183">
        <f>IF(H27=10,AF16,IF(H27=11,AF17,IF(H27=20,AF10,IF(H27=21,AF11,IF(H27=22,AF8,IF(H27=23,AF9,IF(H27=24,AF6,IF(H27=25,AF7,IF(H27=30,AF12,IF(H27=31,AF13,IF(H27=40,AF14,IF(H27=41,AF15,IF(H27=50,AF18,IF(H27=51,AF19,IF(H27=60,AF20,IF(H27=61,AF21,2000))))))))))))))))</f>
        <v>60</v>
      </c>
      <c r="AA27" s="183">
        <f>IF(H27=10,AH16,IF(H27=11,AH17,IF(H27=20,AH10,IF(H27=21,AH11,IF(H27=22,AH8,IF(H27=23,AH9,IF(H27=24,AH6,IF(H27=25,AH7,IF(H27=30,AH12,IF(H27=31,AH13,IF(H27=40,AH14,IF(H27=41,AH15,IF(H27=50,AH18,IF(H27=51,AH19,IF(H27=60,AH20,IF(H27=61,AH21,2000))))))))))))))))</f>
        <v>150</v>
      </c>
      <c r="AB27" s="183">
        <f>IF(H27=10,AJ16,IF(H27=11,AJ17,IF(H27=20,AJ10,IF(H27=21,AJ11,IF(H27=22,AJ8,IF(H27=23,AJ9,IF(H27=24,AJ6,IF(H27=25,AJ7,IF(H27=30,AJ12,IF(H27=31,AJ13,IF(H27=40,AJ14,IF(H27=41,AJ15,IF(H27=50,AJ18,IF(H27=51,AJ19,IF(H27=60,AJ20,IF(H27=61,AJ21,2000))))))))))))))))</f>
        <v>210</v>
      </c>
      <c r="AC27" s="183">
        <f>IF(H27=10,AK16,IF(H27=11,AK17,IF(H27=20,AK10,IF(H27=21,AK11,IF(H27=22,AK8,IF(H27=23,AK9,IF(H27=24,AK6,IF(H27=25,AK7,IF(H27=30,AK12,IF(H27=31,AK13,IF(H27=40,AK14,IF(H27=41,AK15,IF(H27=50,AK18,IF(H27=51,AK19,IF(H27=60,AK20,IF(H27=61,AK21,2000))))))))))))))))</f>
        <v>210</v>
      </c>
      <c r="AD27" s="183">
        <f>IF(H27=10,AL16,IF(H27=11,AL17,IF(H27=20,AL10,IF(H27=21,AL11,IF(H27=22,AL8,IF(H27=23,AL9,IF(H27=24,AL6,IF(H27=25,AL7,IF(H27=30,AL12,IF(H27=31,AL13,IF(H27=40,AL14,IF(H27=41,AL15,IF(H27=50,AL18,IF(H27=51,AL19,IF(H27=60,AL20,IF(H27=61,AL21,2000))))))))))))))))</f>
        <v>210</v>
      </c>
      <c r="AF27" s="183">
        <f t="shared" ref="AF27:AF47" si="13">IF(J27="R",AG27,IF(J27="C",AH27,IF(J27="B",AI27,IF(J27="L",AJ27,IF(J27="BLL",AK27,3000)))))</f>
        <v>3000</v>
      </c>
      <c r="AG27" s="183">
        <f>IF(H27=10,AM16,IF(H27=11,AM17,IF(H27=20,AM10,IF(H27=21,AM11,IF(H27=22,AM8,IF(H27=23,AM9,IF(H27=24,AM6,IF(H27=25,AM7,IF(H27=30,AM12,IF(H27=31,AM13,IF(H27=40,AM14,IF(H27=41,AM15,IF(H27=50,AM18,IF(H27=51,AM19,IF(H27=60,AM20,IF(H27=61,AM21,2000))))))))))))))))</f>
        <v>50</v>
      </c>
      <c r="AH27" s="183">
        <f>IF(H27=10,AN16,IF(H27=11,AN17,IF(H27=20,AN10,IF(H27=21,AN11,IF(H27=22,AN8,IF(H27=23,AN9,IF(H27=24,AN6,IF(H27=25,AN7,IF(H27=30,AN12,IF(H27=31,AN13,IF(H27=40,AN14,IF(H27=41,AN15,IF(H27=50,AN18,IF(H27=51,AN19,IF(H27=60,AN20,IF(H27=61,AN21,2000))))))))))))))))</f>
        <v>150</v>
      </c>
      <c r="AI27" s="183">
        <f>IF(H27=10,AO16,IF(H27=11,AO17,IF(H27=20,AO10,IF(H27=21,AO11,IF(H27=22,AO8,IF(H27=23,AO9,IF(H27=24,AO6,IF(H27=25,AO7,IF(H27=30,AO12,IF(H27=31,AO13,IF(H27=40,AO14,IF(H27=41,AO15,IF(H27=50,AO18,IF(H27=51,AO19,IF(H27=60,AO20,IF(H27=61,AO21,2000))))))))))))))))</f>
        <v>250</v>
      </c>
      <c r="AJ27" s="183">
        <f>IF(H27=10,AP16,IF(H27=11,AP17,IF(H27=20,AP10,IF(H27=21,AP11,IF(H27=22,AP8,IF(H27=23,AP9,IF(H27=24,AP6,IF(H27=25,AP7,IF(H27=30,AP12,IF(H27=31,AP13,IF(H27=40,AP14,IF(H27=41,AP15,IF(H27=50,AP18,IF(H27=51,AP19,IF(H27=60,AP20,IF(H27=61,AP21,2000))))))))))))))))</f>
        <v>310</v>
      </c>
      <c r="AK27" s="183">
        <f>IF(H27=10,AQ16,IF(H27=11,AQ17,IF(H27=20,AQ10,IF(H27=21,AQ11,IF(H27=22,AQ8,IF(H27=23,AQ9,IF(H27=24,AQ6,IF(H27=25,AQ7,IF(H27=30,AQ12,IF(H27=31,AQ13,IF(H27=40,AQ14,IF(H27=41,AQ15,IF(H27=50,AQ18,IF(H27=51,AQ19,IF(H27=60,AQ20,IF(H27=61,AQ21,2000))))))))))))))))</f>
        <v>410</v>
      </c>
      <c r="AM27" s="183">
        <f t="shared" ref="AM27:AM47" si="14">IF(J27="R",AN27,IF(J27="C",AO27,IF(J27="B",AP27,IF(J27="L",AP27,IF(J27="BLL",AP27,3000)))))</f>
        <v>3000</v>
      </c>
      <c r="AN27" s="183">
        <f>IF(H27=10,L16,IF(H27=11,L17,IF(H27=20,L10,IF(H27=21,L11,IF(H27=22,L8,IF(H27=23,L9,IF(H27=24,L6,IF(H27=25,L7,IF(H27=30,L12,IF(H27=31,L13,IF(H27=40,L14,IF(H27=41,L15,IF(H27=50,L18,IF(H27=51,L19,IF(H27=60,L20,IF(H27=61,L21,2000))))))))))))))))</f>
        <v>60</v>
      </c>
      <c r="AO27" s="183">
        <f>IF(H27=10,N16,IF(H27=11,N17,IF(H27=20,N10,IF(H27=21,N11,IF(H27=22,N8,IF(H27=23,N9,IF(H27=24,N6,IF(H27=25,N7,IF(H27=30,N12,IF(H27=31,N13,IF(H27=40,N14,IF(H27=41,N15,IF(H27=50,N18,IF(H27=51,N19,IF(H27=60,N20,IF(H27=61,N21,2000))))))))))))))))</f>
        <v>150</v>
      </c>
      <c r="AP27" s="183">
        <f>IF(H27=10,P16,IF(H27=11,P17,IF(H27=20,P10,IF(H27=21,P11,IF(H27=22,P8,IF(H27=23,P9,IF(H27=24,P6,IF(H27=25,P7,IF(H27=30,P12,IF(H27=31,P13,IF(H27=40,P14,IF(H27=41,P15,IF(H27=50,P18,IF(H27=51,P19,IF(H27=60,P20,IF(H27=61,P21,2000))))))))))))))))</f>
        <v>210</v>
      </c>
      <c r="AR27" s="183">
        <f t="shared" ref="AR27:AR47" si="15">IF(J27="R",AS27,IF(J27="C",AT27,IF(J27="B",AU27,IF(J27="L",AU27,IF(J27="BLL",AU27,3000)))))</f>
        <v>3000</v>
      </c>
      <c r="AS27" s="183">
        <f>IF(H27=10,Q16,IF(H27=11,Q17,IF(H27=20,Q10,IF(H27=21,Q11,IF(H27=22,Q8,IF(H27=23,Q9,IF(H27=24,Q6,IF(H27=25,Q7,IF(H27=30,Q12,IF(H27=31,Q13,IF(H27=40,Q14,IF(H27=41,Q15,IF(H27=50,Q18,IF(H27=51,Q19,IF(H27=60,Q20,IF(H27=61,Q21,2000))))))))))))))))</f>
        <v>60</v>
      </c>
      <c r="AT27" s="183">
        <f>IF(H27=10,S16,IF(H27=11,S17,IF(H27=20,S10,IF(H27=21,S11,IF(H27=22,S8,IF(H27=23,S9,IF(H27=24,S6,IF(H27=25,S7,IF(H27=30,S12,IF(H27=31,S13,IF(H27=40,S14,IF(H27=41,S15,IF(H27=50,S18,IF(H27=51,S19,IF(H27=60,S20,IF(H27=61,S21,8199))))))))))))))))</f>
        <v>150</v>
      </c>
      <c r="AU27" s="251">
        <v>8999</v>
      </c>
      <c r="AV27" s="251"/>
      <c r="AW27" s="183">
        <f t="shared" ref="AW27:AW47" si="16">IF(J27="R",AX27,IF(J27="C",AY27,IF(J27="B",AZ27,IF(J27="L",AZ27,IF(J27="BLL",AZ27,3000)))))</f>
        <v>3000</v>
      </c>
      <c r="AX27" s="183">
        <f>IF(H27=10,U16,IF(H27=11,U17,IF(H27=20,U10,IF(H27=21,U11,IF(H27=22,U8,IF(H27=23,U9,IF(H27=24,U6,IF(H27=25,U7,IF(H27=30,U12,IF(H27=31,U13,IF(H27=40,U14,IF(H27=41,U15,IF(H27=50,U18,IF(H27=51,U19,IF(H27=60,U20,IF(H27=61,U21,2000))))))))))))))))</f>
        <v>50</v>
      </c>
      <c r="AY27" s="183">
        <f>IF(H27=10,V16,IF(H27=11,V17,IF(H27=20,V10,IF(H27=21,V11,IF(H27=22,V8,IF(H27=23,V9,IF(H27=24,V6,IF(H27=25,V7,IF(H27=30,V12,IF(H27=31,V13,IF(H27=40,V14,IF(H27=41,V15,IF(H27=50,V18,IF(H27=51,V19,IF(H27=60,V20,IF(H27=61,V21,2000))))))))))))))))</f>
        <v>150</v>
      </c>
      <c r="AZ27" s="183">
        <f>IF(H27=10,W16,IF(H27=11,W17,IF(H27=20,W10,IF(H27=21,W11,IF(H27=22,W8,IF(H27=23,W9,IF(H27=24,W6,IF(H27=25,W7,IF(H27=30,W12,IF(H27=31,W13,IF(H27=40,W14,IF(H27=41,W15,IF(H27=50,W18,IF(H27=51,W19,IF(H27=60,W20,IF(H27=61,W21,2000))))))))))))))))</f>
        <v>250</v>
      </c>
      <c r="BB27" s="252"/>
      <c r="BH27" s="182"/>
    </row>
    <row r="28" spans="1:62">
      <c r="A28" s="183" t="str">
        <f t="shared" si="4"/>
        <v>nein</v>
      </c>
      <c r="B28" s="183" t="str">
        <f t="shared" si="5"/>
        <v>nein</v>
      </c>
      <c r="C28" s="251" t="str">
        <f t="shared" si="6"/>
        <v>nein</v>
      </c>
      <c r="D28" s="183" t="str">
        <f t="shared" si="7"/>
        <v>nein</v>
      </c>
      <c r="E28" s="250" t="str">
        <f>IF(O28=10,E16,IF(O28=11,E17,IF(O28=20,E10,IF(O28=21,E11,IF(O28=22,E8,IF(O28=23,E9,IF(O28=24,E6,IF(O28=25,E7,IF(O28=30,E12,IF(O28=31,E13,IF(O28=40,E14,IF(O28=41,E15,IF(O28=50,E18,IF(O28=51,E19,IF(O28=60,E20,IF(O28=61,E21,"nein"))))))))))))))))</f>
        <v>nein</v>
      </c>
      <c r="F28" s="250"/>
      <c r="G28" s="251"/>
      <c r="H28" s="183">
        <f>M!T28</f>
        <v>60</v>
      </c>
      <c r="I28" s="183">
        <f>M!AE9</f>
        <v>0</v>
      </c>
      <c r="J28" s="183">
        <f>M!E28</f>
        <v>0</v>
      </c>
      <c r="K28" s="183">
        <f>M!N28</f>
        <v>0</v>
      </c>
      <c r="L28" s="183">
        <f>M!O28</f>
        <v>0</v>
      </c>
      <c r="M28" s="251"/>
      <c r="N28" s="183">
        <f t="shared" si="8"/>
        <v>5000</v>
      </c>
      <c r="O28" s="183" t="str">
        <f t="shared" ref="O28:O81" si="17">IF(N28&gt;999,"0",IF(N28&gt;400,N28-400,IF(N28&gt;300,N28-300,IF(N28&gt;200,N28-200,IF(N28&gt;100,N28-100,IF(N28&gt;0,N28,"0"))))))</f>
        <v>0</v>
      </c>
      <c r="P28" s="183">
        <f t="shared" si="9"/>
        <v>5000</v>
      </c>
      <c r="Q28" s="183">
        <f t="shared" si="10"/>
        <v>5000</v>
      </c>
      <c r="R28" s="183">
        <f t="shared" si="11"/>
        <v>2000</v>
      </c>
      <c r="S28" s="183">
        <f>IF(H28=10,Y16,IF(H28=11,Y17,IF(H28=20,Y10,IF(H28=21,Y11,IF(H28=22,Y8,IF(H28=23,Y9,IF(H28=24,Y6,IF(H28=25,Y7,IF(H28=30,Y12,IF(H28=31,Y13,IF(H28=40,Y14,IF(H28=41,Y15,IF(H28=50,Y18,IF(H28=51,Y19,IF(H28=60,Y20,IF(H28=61,Y21,2000))))))))))))))))</f>
        <v>60</v>
      </c>
      <c r="T28" s="183">
        <f>IF(H28=10,AA16,IF(H28=11,AA17,IF(H28=20,AA10,IF(H28=21,AA11,IF(H28=22,AA8,IF(H28=23,AA9,IF(H28=24,AA6,IF(H28=25,AA7,IF(H28=30,AA12,IF(H28=31,AA13,IF(H28=40,AA14,IF(H28=41,AA15,IF(H28=50,AA18,IF(H28=51,AA19,IF(H28=60,AA20,IF(H28=61,AA21,2000))))))))))))))))</f>
        <v>150</v>
      </c>
      <c r="U28" s="183">
        <f>IF(H28=10,AC16,IF(H28=11,AC17,IF(H28=20,AC10,IF(H28=21,AC11,IF(H28=22,AC8,IF(H28=23,AC9,IF(H28=24,AC6,IF(H28=25,AC7,IF(H28=30,AC12,IF(H28=31,AC13,IF(H28=40,AC14,IF(H28=41,AC15,IF(H28=50,AC18,IF(H28=51,AC19,IF(H28=60,AC20,IF(H28=61,AC21,2000))))))))))))))))</f>
        <v>210</v>
      </c>
      <c r="V28" s="183">
        <f>IF(H28=10,AD16,IF(H28=11,AD17,IF(H28=20,AD10,IF(H28=21,AD11,IF(H28=22,AD8,IF(H28=23,AD9,IF(H28=24,AD6,IF(H28=25,AD7,IF(H28=30,AD12,IF(H28=31,AD13,IF(H28=40,AD14,IF(H28=41,AD15,IF(H28=50,AD18,IF(H28=51,AD19,IF(H28=60,AD20,IF(H28=61,AD21,2000))))))))))))))))</f>
        <v>210</v>
      </c>
      <c r="W28" s="183">
        <f>IF(H28=10,AE16,IF(H28=11,AE17,IF(H28=20,AE10,IF(H28=21,AE11,IF(H28=22,AE8,IF(H28=23,AE9,IF(H28=24,AE6,IF(H28=25,AE7,IF(H28=30,AE12,IF(H28=31,AE13,IF(H28=40,AE14,IF(H28=41,AE15,IF(H28=50,AE18,IF(H28=51,AE19,IF(H28=60,AE20,IF(H28=61,AE21,2000))))))))))))))))</f>
        <v>210</v>
      </c>
      <c r="Y28" s="183">
        <f t="shared" si="12"/>
        <v>3000</v>
      </c>
      <c r="Z28" s="183">
        <f>IF(H28=10,AF16,IF(H28=11,AF17,IF(H28=20,AF10,IF(H28=21,AF11,IF(H28=22,AF8,IF(H28=23,AF9,IF(H28=24,AF6,IF(H28=25,AF7,IF(H28=30,AF12,IF(H28=31,AF13,IF(H28=40,AF14,IF(H28=41,AF15,IF(H28=50,AF18,IF(H28=51,AF19,IF(H28=60,AF20,IF(H28=61,AF21,2000))))))))))))))))</f>
        <v>60</v>
      </c>
      <c r="AA28" s="183">
        <f>IF(H28=10,AH16,IF(H28=11,AH17,IF(H28=20,AH10,IF(H28=21,AH11,IF(H28=22,AH8,IF(H28=23,AH9,IF(H28=24,AH6,IF(H28=25,AH7,IF(H28=30,AH12,IF(H28=31,AH13,IF(H28=40,AH14,IF(H28=41,AH15,IF(H28=50,AH18,IF(H28=51,AH19,IF(H28=60,AH20,IF(H28=61,AH21,2000))))))))))))))))</f>
        <v>150</v>
      </c>
      <c r="AB28" s="183">
        <f>IF(H28=10,AJ16,IF(H28=11,AJ17,IF(H28=20,AJ10,IF(H28=21,AJ11,IF(H28=22,AJ8,IF(H28=23,AJ9,IF(H28=24,AJ6,IF(H28=25,AJ7,IF(H28=30,AJ12,IF(H28=31,AJ13,IF(H28=40,AJ14,IF(H28=41,AJ15,IF(H28=50,AJ18,IF(H28=51,AJ19,IF(H28=60,AJ20,IF(H28=61,AJ21,2000))))))))))))))))</f>
        <v>210</v>
      </c>
      <c r="AC28" s="183">
        <f>IF(H28=10,AK16,IF(H28=11,AK17,IF(H28=20,AK10,IF(H28=21,AK11,IF(H28=22,AK8,IF(H28=23,AK9,IF(H28=24,AK6,IF(H28=25,AK7,IF(H28=30,AK12,IF(H28=31,AK13,IF(H28=40,AK14,IF(H28=41,AK15,IF(H28=50,AK18,IF(H28=51,AK19,IF(H28=60,AK20,IF(H28=61,AK21,2000))))))))))))))))</f>
        <v>210</v>
      </c>
      <c r="AD28" s="183">
        <f>IF(H28=10,AL16,IF(H28=11,AL17,IF(H28=20,AL10,IF(H28=21,AL11,IF(H28=22,AL8,IF(H28=23,AL9,IF(H28=24,AL6,IF(H28=25,AL7,IF(H28=30,AL12,IF(H28=31,AL13,IF(H28=40,AL14,IF(H28=41,AL15,IF(H28=50,AL18,IF(H28=51,AL19,IF(H28=60,AL20,IF(H28=61,AL21,2000))))))))))))))))</f>
        <v>210</v>
      </c>
      <c r="AF28" s="183">
        <f t="shared" si="13"/>
        <v>3000</v>
      </c>
      <c r="AG28" s="183">
        <f>IF(H28=10,AM16,IF(H28=11,AM17,IF(H28=20,AM10,IF(H28=21,AM11,IF(H28=22,AM8,IF(H28=23,AM9,IF(H28=24,AM6,IF(H28=25,AM7,IF(H28=30,AM12,IF(H28=31,AM13,IF(H28=40,AM14,IF(H28=41,AM15,IF(H28=50,AM18,IF(H28=51,AM19,IF(H28=60,AM20,IF(H28=61,AM21,2000))))))))))))))))</f>
        <v>50</v>
      </c>
      <c r="AH28" s="183">
        <f>IF(H28=10,AN16,IF(H28=11,AN17,IF(H28=20,AN10,IF(H28=21,AN11,IF(H28=22,AN8,IF(H28=23,AN9,IF(H28=24,AN6,IF(H28=25,AN7,IF(H28=30,AN12,IF(H28=31,AN13,IF(H28=40,AN14,IF(H28=41,AN15,IF(H28=50,AN18,IF(H28=51,AN19,IF(H28=60,AN20,IF(H28=61,AN21,2000))))))))))))))))</f>
        <v>150</v>
      </c>
      <c r="AI28" s="183">
        <f>IF(H28=10,AO16,IF(H28=11,AO17,IF(H28=20,AO10,IF(H28=21,AO11,IF(H28=22,AO8,IF(H28=23,AO9,IF(H28=24,AO6,IF(H28=25,AO7,IF(H28=30,AO12,IF(H28=31,AO13,IF(H28=40,AO14,IF(H28=41,AO15,IF(H28=50,AO18,IF(H28=51,AO19,IF(H28=60,AO20,IF(H28=61,AO21,2000))))))))))))))))</f>
        <v>250</v>
      </c>
      <c r="AJ28" s="183">
        <f>IF(H28=10,AP16,IF(H28=11,AP17,IF(H28=20,AP10,IF(H28=21,AP11,IF(H28=22,AP8,IF(H28=23,AP9,IF(H28=24,AP6,IF(H28=25,AP7,IF(H28=30,AP12,IF(H28=31,AP13,IF(H28=40,AP14,IF(H28=41,AP15,IF(H28=50,AP18,IF(H28=51,AP19,IF(H28=60,AP20,IF(H28=61,AP21,2000))))))))))))))))</f>
        <v>310</v>
      </c>
      <c r="AK28" s="183">
        <f>IF(H28=10,AQ16,IF(H28=11,AQ17,IF(H28=20,AQ10,IF(H28=21,AQ11,IF(H28=22,AQ8,IF(H28=23,AQ9,IF(H28=24,AQ6,IF(H28=25,AQ7,IF(H28=30,AQ12,IF(H28=31,AQ13,IF(H28=40,AQ14,IF(H28=41,AQ15,IF(H28=50,AQ18,IF(H28=51,AQ19,IF(H28=60,AQ20,IF(H28=61,AQ21,2000))))))))))))))))</f>
        <v>410</v>
      </c>
      <c r="AM28" s="183">
        <f t="shared" si="14"/>
        <v>3000</v>
      </c>
      <c r="AN28" s="183">
        <f>IF(H28=10,L16,IF(H28=11,L17,IF(H28=20,L10,IF(H28=21,L11,IF(H28=22,L8,IF(H28=23,L9,IF(H28=24,L6,IF(H28=25,L7,IF(H28=30,L12,IF(H28=31,L13,IF(H28=40,L14,IF(H28=41,L15,IF(H28=50,L18,IF(H28=51,L19,IF(H28=60,L20,IF(H28=61,L21,2000))))))))))))))))</f>
        <v>60</v>
      </c>
      <c r="AO28" s="183">
        <f>IF(H28=10,N16,IF(H28=11,N17,IF(H28=20,N10,IF(H28=21,N11,IF(H28=22,N8,IF(H28=23,N9,IF(H28=24,N6,IF(H28=25,N7,IF(H28=30,N12,IF(H28=31,N13,IF(H28=40,N14,IF(H28=41,N15,IF(H28=50,N18,IF(H28=51,N19,IF(H28=60,N20,IF(H28=61,N21,2000))))))))))))))))</f>
        <v>150</v>
      </c>
      <c r="AP28" s="183">
        <f>IF(H28=10,P16,IF(H28=11,P17,IF(H28=20,P10,IF(H28=21,P11,IF(H28=22,P8,IF(H28=23,P9,IF(H28=24,P6,IF(H28=25,P7,IF(H28=30,P12,IF(H28=31,P13,IF(H28=40,P14,IF(H28=41,P15,IF(H28=50,P18,IF(H28=51,P19,IF(H28=60,P20,IF(H28=61,P21,2000))))))))))))))))</f>
        <v>210</v>
      </c>
      <c r="AR28" s="183">
        <f t="shared" si="15"/>
        <v>3000</v>
      </c>
      <c r="AS28" s="183">
        <f>IF(H28=10,Q16,IF(H28=11,Q17,IF(H28=20,Q10,IF(H28=21,Q11,IF(H28=22,Q8,IF(H28=23,Q9,IF(H28=24,Q6,IF(H28=25,Q7,IF(H28=30,Q12,IF(H28=31,Q13,IF(H28=40,Q14,IF(H28=41,Q15,IF(H28=50,Q18,IF(H28=51,Q19,IF(H28=60,Q20,IF(H28=61,Q21,2000))))))))))))))))</f>
        <v>60</v>
      </c>
      <c r="AT28" s="183">
        <f>IF(H28=10,S16,IF(H28=11,S17,IF(H28=20,S10,IF(H28=21,S11,IF(H28=22,S8,IF(H28=23,S9,IF(H28=24,S6,IF(H28=25,S7,IF(H28=30,S12,IF(H28=31,S13,IF(H28=40,S14,IF(H28=41,S15,IF(H28=50,S18,IF(H28=51,S19,IF(H28=60,S20,IF(H28=61,S21,8199))))))))))))))))</f>
        <v>150</v>
      </c>
      <c r="AU28" s="251">
        <v>8999</v>
      </c>
      <c r="AV28" s="251"/>
      <c r="AW28" s="183">
        <f t="shared" si="16"/>
        <v>3000</v>
      </c>
      <c r="AX28" s="183">
        <f>IF(H28=10,U16,IF(H28=11,U17,IF(H28=20,U10,IF(H28=21,U11,IF(H28=22,U8,IF(H28=23,U9,IF(H28=24,U6,IF(H28=25,U7,IF(H28=30,U12,IF(H28=31,U13,IF(H28=40,U14,IF(H28=41,U15,IF(H28=50,U18,IF(H28=51,U19,IF(H28=60,U20,IF(H28=61,U21,2000))))))))))))))))</f>
        <v>50</v>
      </c>
      <c r="AY28" s="183">
        <f>IF(H28=10,V16,IF(H28=11,V17,IF(H28=20,V10,IF(H28=21,V11,IF(H28=22,V8,IF(H28=23,V9,IF(H28=24,V6,IF(H28=25,V7,IF(H28=30,V12,IF(H28=31,V13,IF(H28=40,V14,IF(H28=41,V15,IF(H28=50,V18,IF(H28=51,V19,IF(H28=60,V20,IF(H28=61,V21,2000))))))))))))))))</f>
        <v>150</v>
      </c>
      <c r="AZ28" s="183">
        <f>IF(H28=10,W16,IF(H28=11,W17,IF(H28=20,W10,IF(H28=21,W11,IF(H28=22,W8,IF(H28=23,W9,IF(H28=24,W6,IF(H28=25,W7,IF(H28=30,W12,IF(H28=31,W13,IF(H28=40,W14,IF(H28=41,W15,IF(H28=50,W18,IF(H28=51,W19,IF(H28=60,W20,IF(H28=61,W21,2000))))))))))))))))</f>
        <v>250</v>
      </c>
      <c r="BB28" s="252"/>
      <c r="BH28" s="182"/>
    </row>
    <row r="29" spans="1:62">
      <c r="A29" s="183" t="str">
        <f t="shared" si="4"/>
        <v>nein</v>
      </c>
      <c r="B29" s="183" t="str">
        <f t="shared" si="5"/>
        <v>nein</v>
      </c>
      <c r="C29" s="251" t="str">
        <f t="shared" si="6"/>
        <v>nein</v>
      </c>
      <c r="D29" s="183" t="str">
        <f t="shared" si="7"/>
        <v>nein</v>
      </c>
      <c r="E29" s="250" t="str">
        <f>IF(O29=10,E16,IF(O29=11,E17,IF(O29=20,E10,IF(O29=21,E11,IF(O29=22,E8,IF(O29=23,E9,IF(O29=24,E6,IF(O29=25,E7,IF(O29=30,E12,IF(O29=31,E13,IF(O29=40,E14,IF(O29=41,E15,IF(O29=50,E18,IF(O29=51,E19,IF(O29=60,E20,IF(O29=61,E21,"nein"))))))))))))))))</f>
        <v>nein</v>
      </c>
      <c r="F29" s="250"/>
      <c r="G29" s="251"/>
      <c r="H29" s="183">
        <f>M!T29</f>
        <v>60</v>
      </c>
      <c r="I29" s="183">
        <f>M!AE9</f>
        <v>0</v>
      </c>
      <c r="J29" s="183">
        <f>M!E29</f>
        <v>0</v>
      </c>
      <c r="K29" s="183">
        <f>M!N29</f>
        <v>0</v>
      </c>
      <c r="L29" s="183">
        <f>M!O29</f>
        <v>0</v>
      </c>
      <c r="M29" s="251"/>
      <c r="N29" s="183">
        <f t="shared" si="8"/>
        <v>5000</v>
      </c>
      <c r="O29" s="183" t="str">
        <f t="shared" si="17"/>
        <v>0</v>
      </c>
      <c r="P29" s="183">
        <f t="shared" si="9"/>
        <v>5000</v>
      </c>
      <c r="Q29" s="183">
        <f t="shared" si="10"/>
        <v>5000</v>
      </c>
      <c r="R29" s="183">
        <f t="shared" si="11"/>
        <v>2000</v>
      </c>
      <c r="S29" s="183">
        <f>IF(H29=10,Y16,IF(H29=11,Y17,IF(H29=20,Y10,IF(H29=21,Y11,IF(H29=22,Y8,IF(H29=23,Y9,IF(H29=24,Y6,IF(H29=25,Y7,IF(H29=30,Y12,IF(H29=31,Y13,IF(H29=40,Y14,IF(H29=41,Y15,IF(H29=50,Y18,IF(H29=51,Y19,IF(H29=60,Y20,IF(H29=61,Y21,2000))))))))))))))))</f>
        <v>60</v>
      </c>
      <c r="T29" s="183">
        <f>IF(H29=10,AA16,IF(H29=11,AA17,IF(H29=20,AA10,IF(H29=21,AA11,IF(H29=22,AA8,IF(H29=23,AA9,IF(H29=24,AA6,IF(H29=25,AA7,IF(H29=30,AA12,IF(H29=31,AA13,IF(H29=40,AA14,IF(H29=41,AA15,IF(H29=50,AA18,IF(H29=51,AA19,IF(H29=60,AA20,IF(H29=61,AA21,2000))))))))))))))))</f>
        <v>150</v>
      </c>
      <c r="U29" s="183">
        <f>IF(H29=10,AC16,IF(H29=11,AC17,IF(H29=20,AC10,IF(H29=21,AC11,IF(H29=22,AC8,IF(H29=23,AC9,IF(H29=24,AC6,IF(H29=25,AC7,IF(H29=30,AC12,IF(H29=31,AC13,IF(H29=40,AC14,IF(H29=41,AC15,IF(H29=50,AC18,IF(H29=51,AC19,IF(H29=60,AC20,IF(H29=61,AC21,2000))))))))))))))))</f>
        <v>210</v>
      </c>
      <c r="V29" s="183">
        <f>IF(H29=10,AD16,IF(H29=11,AD17,IF(H29=20,AD10,IF(H29=21,AD11,IF(H29=22,AD8,IF(H29=23,AD9,IF(H29=24,AD6,IF(H29=25,AD7,IF(H29=30,AD12,IF(H29=31,AD13,IF(H29=40,AD14,IF(H29=41,AD15,IF(H29=50,AD18,IF(H29=51,AD19,IF(H29=60,AD20,IF(H29=61,AD21,2000))))))))))))))))</f>
        <v>210</v>
      </c>
      <c r="W29" s="183">
        <f>IF(H29=10,AE16,IF(H29=11,AE17,IF(H29=20,AE10,IF(H29=21,AE11,IF(H29=22,AE8,IF(H29=23,AE9,IF(H29=24,AE6,IF(H29=25,AE7,IF(H29=30,AE12,IF(H29=31,AE13,IF(H29=40,AE14,IF(H29=41,AE15,IF(H29=50,AE18,IF(H29=51,AE19,IF(H29=60,AE20,IF(H29=61,AE21,2000))))))))))))))))</f>
        <v>210</v>
      </c>
      <c r="Y29" s="183">
        <f t="shared" si="12"/>
        <v>3000</v>
      </c>
      <c r="Z29" s="183">
        <f>IF(H29=10,AF16,IF(H29=11,AF17,IF(H29=20,AF10,IF(H29=21,AF11,IF(H29=22,AF8,IF(H29=23,AF9,IF(H29=24,AF6,IF(H29=25,AF7,IF(H29=30,AF12,IF(H29=31,AF13,IF(H29=40,AF14,IF(H29=41,AF15,IF(H29=50,AF18,IF(H29=51,AF19,IF(H29=60,AF20,IF(H29=61,AF21,2000))))))))))))))))</f>
        <v>60</v>
      </c>
      <c r="AA29" s="183">
        <f>IF(H29=10,AH16,IF(H29=11,AH17,IF(H29=20,AH10,IF(H29=21,AH11,IF(H29=22,AH8,IF(H29=23,AH9,IF(H29=24,AH6,IF(H29=25,AH7,IF(H29=30,AH12,IF(H29=31,AH13,IF(H29=40,AH14,IF(H29=41,AH15,IF(H29=50,AH18,IF(H29=51,AH19,IF(H29=60,AH20,IF(H29=61,AH21,2000))))))))))))))))</f>
        <v>150</v>
      </c>
      <c r="AB29" s="183">
        <f>IF(H29=10,AJ16,IF(H29=11,AJ17,IF(H29=20,AJ10,IF(H29=21,AJ11,IF(H29=22,AJ8,IF(H29=23,AJ9,IF(H29=24,AJ6,IF(H29=25,AJ7,IF(H29=30,AJ12,IF(H29=31,AJ13,IF(H29=40,AJ14,IF(H29=41,AJ15,IF(H29=50,AJ18,IF(H29=51,AJ19,IF(H29=60,AJ20,IF(H29=61,AJ21,2000))))))))))))))))</f>
        <v>210</v>
      </c>
      <c r="AC29" s="183">
        <f>IF(H29=10,AK16,IF(H29=11,AK17,IF(H29=20,AK10,IF(H29=21,AK11,IF(H29=22,AK8,IF(H29=23,AK9,IF(H29=24,AK6,IF(H29=25,AK7,IF(H29=30,AK12,IF(H29=31,AK13,IF(H29=40,AK14,IF(H29=41,AK15,IF(H29=50,AK18,IF(H29=51,AK19,IF(H29=60,AK20,IF(H29=61,AK21,2000))))))))))))))))</f>
        <v>210</v>
      </c>
      <c r="AD29" s="183">
        <f>IF(H29=10,AL16,IF(H29=11,AL17,IF(H29=20,AL10,IF(H29=21,AL11,IF(H29=22,AL8,IF(H29=23,AL9,IF(H29=24,AL6,IF(H29=25,AL7,IF(H29=30,AL12,IF(H29=31,AL13,IF(H29=40,AL14,IF(H29=41,AL15,IF(H29=50,AL18,IF(H29=51,AL19,IF(H29=60,AL20,IF(H29=61,AL21,2000))))))))))))))))</f>
        <v>210</v>
      </c>
      <c r="AF29" s="183">
        <f t="shared" si="13"/>
        <v>3000</v>
      </c>
      <c r="AG29" s="183">
        <f>IF(H29=10,AM16,IF(H29=11,AM17,IF(H29=20,AM10,IF(H29=21,AM11,IF(H29=22,AM8,IF(H29=23,AM9,IF(H29=24,AM6,IF(H29=25,AM7,IF(H29=30,AM12,IF(H29=31,AM13,IF(H29=40,AM14,IF(H29=41,AM15,IF(H29=50,AM18,IF(H29=51,AM19,IF(H29=60,AM20,IF(H29=61,AM21,2000))))))))))))))))</f>
        <v>50</v>
      </c>
      <c r="AH29" s="183">
        <f>IF(H29=10,AN16,IF(H29=11,AN17,IF(H29=20,AN10,IF(H29=21,AN11,IF(H29=22,AN8,IF(H29=23,AN9,IF(H29=24,AN6,IF(H29=25,AN7,IF(H29=30,AN12,IF(H29=31,AN13,IF(H29=40,AN14,IF(H29=41,AN15,IF(H29=50,AN18,IF(H29=51,AN19,IF(H29=60,AN20,IF(H29=61,AN21,2000))))))))))))))))</f>
        <v>150</v>
      </c>
      <c r="AI29" s="183">
        <f>IF(H29=10,AO16,IF(H29=11,AO17,IF(H29=20,AO10,IF(H29=21,AO11,IF(H29=22,AO8,IF(H29=23,AO9,IF(H29=24,AO6,IF(H29=25,AO7,IF(H29=30,AO12,IF(H29=31,AO13,IF(H29=40,AO14,IF(H29=41,AO15,IF(H29=50,AO18,IF(H29=51,AO19,IF(H29=60,AO20,IF(H29=61,AO21,2000))))))))))))))))</f>
        <v>250</v>
      </c>
      <c r="AJ29" s="183">
        <f>IF(H29=10,AP16,IF(H29=11,AP17,IF(H29=20,AP10,IF(H29=21,AP11,IF(H29=22,AP8,IF(H29=23,AP9,IF(H29=24,AP6,IF(H29=25,AP7,IF(H29=30,AP12,IF(H29=31,AP13,IF(H29=40,AP14,IF(H29=41,AP15,IF(H29=50,AP18,IF(H29=51,AP19,IF(H29=60,AP20,IF(H29=61,AP21,2000))))))))))))))))</f>
        <v>310</v>
      </c>
      <c r="AK29" s="183">
        <f>IF(H29=10,AQ16,IF(H29=11,AQ17,IF(H29=20,AQ10,IF(H29=21,AQ11,IF(H29=22,AQ8,IF(H29=23,AQ9,IF(H29=24,AQ6,IF(H29=25,AQ7,IF(H29=30,AQ12,IF(H29=31,AQ13,IF(H29=40,AQ14,IF(H29=41,AQ15,IF(H29=50,AQ18,IF(H29=51,AQ19,IF(H29=60,AQ20,IF(H29=61,AQ21,2000))))))))))))))))</f>
        <v>410</v>
      </c>
      <c r="AM29" s="183">
        <f t="shared" si="14"/>
        <v>3000</v>
      </c>
      <c r="AN29" s="183">
        <f>IF(H29=10,L16,IF(H29=11,L17,IF(H29=20,L10,IF(H29=21,L11,IF(H29=22,L8,IF(H29=23,L9,IF(H29=24,L6,IF(H29=25,L7,IF(H29=30,L12,IF(H29=31,L13,IF(H29=40,L14,IF(H29=41,L15,IF(H29=50,L18,IF(H29=51,L19,IF(H29=60,L20,IF(H29=61,L21,2000))))))))))))))))</f>
        <v>60</v>
      </c>
      <c r="AO29" s="183">
        <f>IF(H29=10,N16,IF(H29=11,N17,IF(H29=20,N10,IF(H29=21,N11,IF(H29=22,N8,IF(H29=23,N9,IF(H29=24,N6,IF(H29=25,N7,IF(H29=30,N12,IF(H29=31,N13,IF(H29=40,N14,IF(H29=41,N15,IF(H29=50,N18,IF(H29=51,N19,IF(H29=60,N20,IF(H29=61,N21,2000))))))))))))))))</f>
        <v>150</v>
      </c>
      <c r="AP29" s="183">
        <f>IF(H29=10,P16,IF(H29=11,P17,IF(H29=20,P10,IF(H29=21,P11,IF(H29=22,P8,IF(H29=23,P9,IF(H29=24,P6,IF(H29=25,P7,IF(H29=30,P12,IF(H29=31,P13,IF(H29=40,P14,IF(H29=41,P15,IF(H29=50,P18,IF(H29=51,P19,IF(H29=60,P20,IF(H29=61,P21,2000))))))))))))))))</f>
        <v>210</v>
      </c>
      <c r="AR29" s="183">
        <f t="shared" si="15"/>
        <v>3000</v>
      </c>
      <c r="AS29" s="183">
        <f>IF(H29=10,Q16,IF(H29=11,Q17,IF(H29=20,Q10,IF(H29=21,Q11,IF(H29=22,Q8,IF(H29=23,Q9,IF(H29=24,Q6,IF(H29=25,Q7,IF(H29=30,Q12,IF(H29=31,Q13,IF(H29=40,Q14,IF(H29=41,Q15,IF(H29=50,Q18,IF(H29=51,Q19,IF(H29=60,Q20,IF(H29=61,Q21,2000))))))))))))))))</f>
        <v>60</v>
      </c>
      <c r="AT29" s="183">
        <f>IF(H29=10,S16,IF(H29=11,S17,IF(H29=20,S10,IF(H29=21,S11,IF(H29=22,S8,IF(H29=23,S9,IF(H29=24,S6,IF(H29=25,S7,IF(H29=30,S12,IF(H29=31,S13,IF(H29=40,S14,IF(H29=41,S15,IF(H29=50,S18,IF(H29=51,S19,IF(H29=60,S20,IF(H29=61,S21,8199))))))))))))))))</f>
        <v>150</v>
      </c>
      <c r="AU29" s="251">
        <v>8999</v>
      </c>
      <c r="AV29" s="251"/>
      <c r="AW29" s="183">
        <f t="shared" si="16"/>
        <v>3000</v>
      </c>
      <c r="AX29" s="183">
        <f>IF(H29=10,U16,IF(H29=11,U17,IF(H29=20,U10,IF(H29=21,U11,IF(H29=22,U8,IF(H29=23,U9,IF(H29=24,U6,IF(H29=25,U7,IF(H29=30,U12,IF(H29=31,U13,IF(H29=40,U14,IF(H29=41,U15,IF(H29=50,U18,IF(H29=51,U19,IF(H29=60,U20,IF(H29=61,U21,2000))))))))))))))))</f>
        <v>50</v>
      </c>
      <c r="AY29" s="183">
        <f>IF(H29=10,V16,IF(H29=11,V17,IF(H29=20,V10,IF(H29=21,V11,IF(H29=22,V8,IF(H29=23,V9,IF(H29=24,V6,IF(H29=25,V7,IF(H29=30,V12,IF(H29=31,V13,IF(H29=40,V14,IF(H29=41,V15,IF(H29=50,V18,IF(H29=51,V19,IF(H29=60,V20,IF(H29=61,V21,2000))))))))))))))))</f>
        <v>150</v>
      </c>
      <c r="AZ29" s="183">
        <f>IF(H29=10,W16,IF(H29=11,W17,IF(H29=20,W10,IF(H29=21,W11,IF(H29=22,W8,IF(H29=23,W9,IF(H29=24,W6,IF(H29=25,W7,IF(H29=30,W12,IF(H29=31,W13,IF(H29=40,W14,IF(H29=41,W15,IF(H29=50,W18,IF(H29=51,W19,IF(H29=60,W20,IF(H29=61,W21,2000))))))))))))))))</f>
        <v>250</v>
      </c>
      <c r="BB29" s="252"/>
      <c r="BH29" s="182"/>
    </row>
    <row r="30" spans="1:62">
      <c r="A30" s="183" t="str">
        <f t="shared" si="4"/>
        <v>nein</v>
      </c>
      <c r="B30" s="183" t="str">
        <f t="shared" si="5"/>
        <v>nein</v>
      </c>
      <c r="C30" s="251" t="str">
        <f t="shared" si="6"/>
        <v>nein</v>
      </c>
      <c r="D30" s="183" t="str">
        <f t="shared" si="7"/>
        <v>nein</v>
      </c>
      <c r="E30" s="250" t="str">
        <f>IF(O30=10,E16,IF(O30=11,E17,IF(O30=20,E10,IF(O30=21,E11,IF(O30=22,E8,IF(O30=23,E9,IF(O30=24,E6,IF(O30=25,E7,IF(O30=30,E12,IF(O30=31,E13,IF(O30=40,E14,IF(O30=41,E15,IF(O30=50,E18,IF(O30=51,E19,IF(O30=60,E20,IF(O30=61,E21,"nein"))))))))))))))))</f>
        <v>nein</v>
      </c>
      <c r="F30" s="250"/>
      <c r="G30" s="251"/>
      <c r="H30" s="183">
        <f>M!T30</f>
        <v>60</v>
      </c>
      <c r="I30" s="183">
        <f>M!AE9</f>
        <v>0</v>
      </c>
      <c r="J30" s="183">
        <f>M!E30</f>
        <v>0</v>
      </c>
      <c r="K30" s="183">
        <f>M!N30</f>
        <v>0</v>
      </c>
      <c r="L30" s="183">
        <f>M!O30</f>
        <v>0</v>
      </c>
      <c r="M30" s="251"/>
      <c r="N30" s="183">
        <f t="shared" si="8"/>
        <v>5000</v>
      </c>
      <c r="O30" s="183" t="str">
        <f t="shared" si="17"/>
        <v>0</v>
      </c>
      <c r="P30" s="183">
        <f t="shared" si="9"/>
        <v>5000</v>
      </c>
      <c r="Q30" s="183">
        <f t="shared" si="10"/>
        <v>5000</v>
      </c>
      <c r="R30" s="183">
        <f t="shared" si="11"/>
        <v>2000</v>
      </c>
      <c r="S30" s="183">
        <f>IF(H30=10,Y16,IF(H30=11,Y17,IF(H30=20,Y10,IF(H30=21,Y11,IF(H30=22,Y8,IF(H30=23,Y9,IF(H30=24,Y6,IF(H30=25,Y7,IF(H30=30,Y12,IF(H30=31,Y13,IF(H30=40,Y14,IF(H30=41,Y15,IF(H30=50,Y18,IF(H30=51,Y19,IF(H30=60,Y20,IF(H30=61,Y21,2000))))))))))))))))</f>
        <v>60</v>
      </c>
      <c r="T30" s="183">
        <f>IF(H30=10,AA16,IF(H30=11,AA17,IF(H30=20,AA10,IF(H30=21,AA11,IF(H30=22,AA8,IF(H30=23,AA9,IF(H30=24,AA6,IF(H30=25,AA7,IF(H30=30,AA12,IF(H30=31,AA13,IF(H30=40,AA14,IF(H30=41,AA15,IF(H30=50,AA18,IF(H30=51,AA19,IF(H30=60,AA20,IF(H30=61,AA21,2000))))))))))))))))</f>
        <v>150</v>
      </c>
      <c r="U30" s="183">
        <f>IF(H30=10,AC16,IF(H30=11,AC17,IF(H30=20,AC10,IF(H30=21,AC11,IF(H30=22,AC8,IF(H30=23,AC9,IF(H30=24,AC6,IF(H30=25,AC7,IF(H30=30,AC12,IF(H30=31,AC13,IF(H30=40,AC14,IF(H30=41,AC15,IF(H30=50,AC18,IF(H30=51,AC19,IF(H30=60,AC20,IF(H30=61,AC21,2000))))))))))))))))</f>
        <v>210</v>
      </c>
      <c r="V30" s="183">
        <f>IF(H30=10,AD16,IF(H30=11,AD17,IF(H30=20,AD10,IF(H30=21,AD11,IF(H30=22,AD8,IF(H30=23,AD9,IF(H30=24,AD6,IF(H30=25,AD7,IF(H30=30,AD12,IF(H30=31,AD13,IF(H30=40,AD14,IF(H30=41,AD15,IF(H30=50,AD18,IF(H30=51,AD19,IF(H30=60,AD20,IF(H30=61,AD21,2000))))))))))))))))</f>
        <v>210</v>
      </c>
      <c r="W30" s="183">
        <f>IF(H30=10,AE16,IF(H30=11,AE17,IF(H30=20,AE10,IF(H30=21,AE11,IF(H30=22,AE8,IF(H30=23,AE9,IF(H30=24,AE6,IF(H30=25,AE7,IF(H30=30,AE12,IF(H30=31,AE13,IF(H30=40,AE14,IF(H30=41,AE15,IF(H30=50,AE18,IF(H30=51,AE19,IF(H30=60,AE20,IF(H30=61,AE21,2000))))))))))))))))</f>
        <v>210</v>
      </c>
      <c r="Y30" s="183">
        <f t="shared" si="12"/>
        <v>3000</v>
      </c>
      <c r="Z30" s="183">
        <f>IF(H30=10,AF16,IF(H30=11,AF17,IF(H30=20,AF10,IF(H30=21,AF11,IF(H30=22,AF8,IF(H30=23,AF9,IF(H30=24,AF6,IF(H30=25,AF7,IF(H30=30,AF12,IF(H30=31,AF13,IF(H30=40,AF14,IF(H30=41,AF15,IF(H30=50,AF18,IF(H30=51,AF19,IF(H30=60,AF20,IF(H30=61,AF21,2000))))))))))))))))</f>
        <v>60</v>
      </c>
      <c r="AA30" s="183">
        <f>IF(H30=10,AH16,IF(H30=11,AH17,IF(H30=20,AH10,IF(H30=21,AH11,IF(H30=22,AH8,IF(H30=23,AH9,IF(H30=24,AH6,IF(H30=25,AH7,IF(H30=30,AH12,IF(H30=31,AH13,IF(H30=40,AH14,IF(H30=41,AH15,IF(H30=50,AH18,IF(H30=51,AH19,IF(H30=60,AH20,IF(H30=61,AH21,2000))))))))))))))))</f>
        <v>150</v>
      </c>
      <c r="AB30" s="183">
        <f>IF(H30=10,AJ16,IF(H30=11,AJ17,IF(H30=20,AJ10,IF(H30=21,AJ11,IF(H30=22,AJ8,IF(H30=23,AJ9,IF(H30=24,AJ6,IF(H30=25,AJ7,IF(H30=30,AJ12,IF(H30=31,AJ13,IF(H30=40,AJ14,IF(H30=41,AJ15,IF(H30=50,AJ18,IF(H30=51,AJ19,IF(H30=60,AJ20,IF(H30=61,AJ21,2000))))))))))))))))</f>
        <v>210</v>
      </c>
      <c r="AC30" s="183">
        <f>IF(H30=10,AK16,IF(H30=11,AK17,IF(H30=20,AK10,IF(H30=21,AK11,IF(H30=22,AK8,IF(H30=23,AK9,IF(H30=24,AK6,IF(H30=25,AK7,IF(H30=30,AK12,IF(H30=31,AK13,IF(H30=40,AK14,IF(H30=41,AK15,IF(H30=50,AK18,IF(H30=51,AK19,IF(H30=60,AK20,IF(H30=61,AK21,2000))))))))))))))))</f>
        <v>210</v>
      </c>
      <c r="AD30" s="183">
        <f>IF(H30=10,AL16,IF(H30=11,AL17,IF(H30=20,AL10,IF(H30=21,AL11,IF(H30=22,AL8,IF(H30=23,AL9,IF(H30=24,AL6,IF(H30=25,AL7,IF(H30=30,AL12,IF(H30=31,AL13,IF(H30=40,AL14,IF(H30=41,AL15,IF(H30=50,AL18,IF(H30=51,AL19,IF(H30=60,AL20,IF(H30=61,AL21,2000))))))))))))))))</f>
        <v>210</v>
      </c>
      <c r="AF30" s="183">
        <f t="shared" si="13"/>
        <v>3000</v>
      </c>
      <c r="AG30" s="183">
        <f>IF(H30=10,AM16,IF(H30=11,AM17,IF(H30=20,AM10,IF(H30=21,AM11,IF(H30=22,AM8,IF(H30=23,AM9,IF(H30=24,AM6,IF(H30=25,AM7,IF(H30=30,AM12,IF(H30=31,AM13,IF(H30=40,AM14,IF(H30=41,AM15,IF(H30=50,AM18,IF(H30=51,AM19,IF(H30=60,AM20,IF(H30=61,AM21,2000))))))))))))))))</f>
        <v>50</v>
      </c>
      <c r="AH30" s="183">
        <f>IF(H30=10,AN16,IF(H30=11,AN17,IF(H30=20,AN10,IF(H30=21,AN11,IF(H30=22,AN8,IF(H30=23,AN9,IF(H30=24,AN6,IF(H30=25,AN7,IF(H30=30,AN12,IF(H30=31,AN13,IF(H30=40,AN14,IF(H30=41,AN15,IF(H30=50,AN18,IF(H30=51,AN19,IF(H30=60,AN20,IF(H30=61,AN21,2000))))))))))))))))</f>
        <v>150</v>
      </c>
      <c r="AI30" s="183">
        <f>IF(H30=10,AO16,IF(H30=11,AO17,IF(H30=20,AO10,IF(H30=21,AO11,IF(H30=22,AO8,IF(H30=23,AO9,IF(H30=24,AO6,IF(H30=25,AO7,IF(H30=30,AO12,IF(H30=31,AO13,IF(H30=40,AO14,IF(H30=41,AO15,IF(H30=50,AO18,IF(H30=51,AO19,IF(H30=60,AO20,IF(H30=61,AO21,2000))))))))))))))))</f>
        <v>250</v>
      </c>
      <c r="AJ30" s="183">
        <f>IF(H30=10,AP16,IF(H30=11,AP17,IF(H30=20,AP10,IF(H30=21,AP11,IF(H30=22,AP8,IF(H30=23,AP9,IF(H30=24,AP6,IF(H30=25,AP7,IF(H30=30,AP12,IF(H30=31,AP13,IF(H30=40,AP14,IF(H30=41,AP15,IF(H30=50,AP18,IF(H30=51,AP19,IF(H30=60,AP20,IF(H30=61,AP21,2000))))))))))))))))</f>
        <v>310</v>
      </c>
      <c r="AK30" s="183">
        <f>IF(H30=10,AQ16,IF(H30=11,AQ17,IF(H30=20,AQ10,IF(H30=21,AQ11,IF(H30=22,AQ8,IF(H30=23,AQ9,IF(H30=24,AQ6,IF(H30=25,AQ7,IF(H30=30,AQ12,IF(H30=31,AQ13,IF(H30=40,AQ14,IF(H30=41,AQ15,IF(H30=50,AQ18,IF(H30=51,AQ19,IF(H30=60,AQ20,IF(H30=61,AQ21,2000))))))))))))))))</f>
        <v>410</v>
      </c>
      <c r="AM30" s="183">
        <f t="shared" si="14"/>
        <v>3000</v>
      </c>
      <c r="AN30" s="183">
        <f>IF(H30=10,L16,IF(H30=11,L17,IF(H30=20,L10,IF(H30=21,L11,IF(H30=22,L8,IF(H30=23,L9,IF(H30=24,L6,IF(H30=25,L7,IF(H30=30,L12,IF(H30=31,L13,IF(H30=40,L14,IF(H30=41,L15,IF(H30=50,L18,IF(H30=51,L19,IF(H30=60,L20,IF(H30=61,L21,2000))))))))))))))))</f>
        <v>60</v>
      </c>
      <c r="AO30" s="183">
        <f>IF(H30=10,N16,IF(H30=11,N17,IF(H30=20,N10,IF(H30=21,N11,IF(H30=22,N8,IF(H30=23,N9,IF(H30=24,N6,IF(H30=25,N7,IF(H30=30,N12,IF(H30=31,N13,IF(H30=40,N14,IF(H30=41,N15,IF(H30=50,N18,IF(H30=51,N19,IF(H30=60,N20,IF(H30=61,N21,2000))))))))))))))))</f>
        <v>150</v>
      </c>
      <c r="AP30" s="183">
        <f>IF(H30=10,P16,IF(H30=11,P17,IF(H30=20,P10,IF(H30=21,P11,IF(H30=22,P8,IF(H30=23,P9,IF(H30=24,P6,IF(H30=25,P7,IF(H30=30,P12,IF(H30=31,P13,IF(H30=40,P14,IF(H30=41,P15,IF(H30=50,P18,IF(H30=51,P19,IF(H30=60,P20,IF(H30=61,P21,2000))))))))))))))))</f>
        <v>210</v>
      </c>
      <c r="AR30" s="183">
        <f t="shared" si="15"/>
        <v>3000</v>
      </c>
      <c r="AS30" s="183">
        <f>IF(H30=10,Q16,IF(H30=11,Q17,IF(H30=20,Q10,IF(H30=21,Q11,IF(H30=22,Q8,IF(H30=23,Q9,IF(H30=24,Q6,IF(H30=25,Q7,IF(H30=30,Q12,IF(H30=31,Q13,IF(H30=40,Q14,IF(H30=41,Q15,IF(H30=50,Q18,IF(H30=51,Q19,IF(H30=60,Q20,IF(H30=61,Q21,2000))))))))))))))))</f>
        <v>60</v>
      </c>
      <c r="AT30" s="183">
        <f>IF(H30=10,S16,IF(H30=11,S17,IF(H30=20,S10,IF(H30=21,S11,IF(H30=22,S8,IF(H30=23,S9,IF(H30=24,S6,IF(H30=25,S7,IF(H30=30,S12,IF(H30=31,S13,IF(H30=40,S14,IF(H30=41,S15,IF(H30=50,S18,IF(H30=51,S19,IF(H30=60,S20,IF(H30=61,S21,8199))))))))))))))))</f>
        <v>150</v>
      </c>
      <c r="AU30" s="251">
        <v>8999</v>
      </c>
      <c r="AV30" s="251"/>
      <c r="AW30" s="183">
        <f t="shared" si="16"/>
        <v>3000</v>
      </c>
      <c r="AX30" s="183">
        <f>IF(H30=10,U16,IF(H30=11,U17,IF(H30=20,U10,IF(H30=21,U11,IF(H30=22,U8,IF(H30=23,U9,IF(H30=24,U6,IF(H30=25,U7,IF(H30=30,U12,IF(H30=31,U13,IF(H30=40,U14,IF(H30=41,U15,IF(H30=50,U18,IF(H30=51,U19,IF(H30=60,U20,IF(H30=61,U21,2000))))))))))))))))</f>
        <v>50</v>
      </c>
      <c r="AY30" s="183">
        <f>IF(H30=10,V16,IF(H30=11,V17,IF(H30=20,V10,IF(H30=21,V11,IF(H30=22,V8,IF(H30=23,V9,IF(H30=24,V6,IF(H30=25,V7,IF(H30=30,V12,IF(H30=31,V13,IF(H30=40,V14,IF(H30=41,V15,IF(H30=50,V18,IF(H30=51,V19,IF(H30=60,V20,IF(H30=61,V21,2000))))))))))))))))</f>
        <v>150</v>
      </c>
      <c r="AZ30" s="183">
        <f>IF(H30=10,W16,IF(H30=11,W17,IF(H30=20,W10,IF(H30=21,W11,IF(H30=22,W8,IF(H30=23,W9,IF(H30=24,W6,IF(H30=25,W7,IF(H30=30,W12,IF(H30=31,W13,IF(H30=40,W14,IF(H30=41,W15,IF(H30=50,W18,IF(H30=51,W19,IF(H30=60,W20,IF(H30=61,W21,2000))))))))))))))))</f>
        <v>250</v>
      </c>
      <c r="BB30" s="252"/>
      <c r="BH30" s="182"/>
    </row>
    <row r="31" spans="1:62">
      <c r="A31" s="183" t="str">
        <f t="shared" si="4"/>
        <v>nein</v>
      </c>
      <c r="B31" s="183" t="str">
        <f t="shared" si="5"/>
        <v>nein</v>
      </c>
      <c r="C31" s="251" t="str">
        <f t="shared" si="6"/>
        <v>nein</v>
      </c>
      <c r="D31" s="183" t="str">
        <f t="shared" si="7"/>
        <v>nein</v>
      </c>
      <c r="E31" s="250" t="str">
        <f>IF(O31=10,E16,IF(O31=11,E17,IF(O31=20,E10,IF(O31=21,E11,IF(O31=22,E8,IF(O31=23,E9,IF(O31=24,E6,IF(O31=25,E7,IF(O31=30,E12,IF(O31=31,E13,IF(O31=40,E14,IF(O31=41,E15,IF(O31=50,E18,IF(O31=51,E19,IF(O31=60,E20,IF(O31=61,E21,"nein"))))))))))))))))</f>
        <v>nein</v>
      </c>
      <c r="F31" s="250"/>
      <c r="G31" s="251"/>
      <c r="H31" s="183">
        <f>M!T31</f>
        <v>60</v>
      </c>
      <c r="I31" s="183">
        <f>M!AE9</f>
        <v>0</v>
      </c>
      <c r="J31" s="183">
        <f>M!E31</f>
        <v>0</v>
      </c>
      <c r="K31" s="183">
        <f>M!N31</f>
        <v>0</v>
      </c>
      <c r="L31" s="183">
        <f>M!O31</f>
        <v>0</v>
      </c>
      <c r="M31" s="251"/>
      <c r="N31" s="183">
        <f t="shared" si="8"/>
        <v>5000</v>
      </c>
      <c r="O31" s="183" t="str">
        <f t="shared" si="17"/>
        <v>0</v>
      </c>
      <c r="P31" s="183">
        <f t="shared" si="9"/>
        <v>5000</v>
      </c>
      <c r="Q31" s="183">
        <f t="shared" si="10"/>
        <v>5000</v>
      </c>
      <c r="R31" s="183">
        <f t="shared" si="11"/>
        <v>2000</v>
      </c>
      <c r="S31" s="183">
        <f>IF(H31=10,Y16,IF(H31=11,Y17,IF(H31=20,Y10,IF(H31=21,Y11,IF(H31=22,Y8,IF(H31=23,Y9,IF(H31=24,Y6,IF(H31=25,Y7,IF(H31=30,Y12,IF(H31=31,Y13,IF(H31=40,Y14,IF(H31=41,Y15,IF(H31=50,Y18,IF(H31=51,Y19,IF(H31=60,Y20,IF(H31=61,Y21,2000))))))))))))))))</f>
        <v>60</v>
      </c>
      <c r="T31" s="183">
        <f>IF(H31=10,AA16,IF(H31=11,AA17,IF(H31=20,AA10,IF(H31=21,AA11,IF(H31=22,AA8,IF(H31=23,AA9,IF(H31=24,AA6,IF(H31=25,AA7,IF(H31=30,AA12,IF(H31=31,AA13,IF(H31=40,AA14,IF(H31=41,AA15,IF(H31=50,AA18,IF(H31=51,AA19,IF(H31=60,AA20,IF(H31=61,AA21,2000))))))))))))))))</f>
        <v>150</v>
      </c>
      <c r="U31" s="183">
        <f>IF(H31=10,AC16,IF(H31=11,AC17,IF(H31=20,AC10,IF(H31=21,AC11,IF(H31=22,AC8,IF(H31=23,AC9,IF(H31=24,AC6,IF(H31=25,AC7,IF(H31=30,AC12,IF(H31=31,AC13,IF(H31=40,AC14,IF(H31=41,AC15,IF(H31=50,AC18,IF(H31=51,AC19,IF(H31=60,AC20,IF(H31=61,AC21,2000))))))))))))))))</f>
        <v>210</v>
      </c>
      <c r="V31" s="183">
        <f>IF(H31=10,AD16,IF(H31=11,AD17,IF(H31=20,AD10,IF(H31=21,AD11,IF(H31=22,AD8,IF(H31=23,AD9,IF(H31=24,AD6,IF(H31=25,AD7,IF(H31=30,AD12,IF(H31=31,AD13,IF(H31=40,AD14,IF(H31=41,AD15,IF(H31=50,AD18,IF(H31=51,AD19,IF(H31=60,AD20,IF(H31=61,AD21,2000))))))))))))))))</f>
        <v>210</v>
      </c>
      <c r="W31" s="183">
        <f>IF(H31=10,AE16,IF(H31=11,AE17,IF(H31=20,AE10,IF(H31=21,AE11,IF(H31=22,AE8,IF(H31=23,AE9,IF(H31=24,AE6,IF(H31=25,AE7,IF(H31=30,AE12,IF(H31=31,AE13,IF(H31=40,AE14,IF(H31=41,AE15,IF(H31=50,AE18,IF(H31=51,AE19,IF(H31=60,AE20,IF(H31=61,AE21,2000))))))))))))))))</f>
        <v>210</v>
      </c>
      <c r="Y31" s="183">
        <f t="shared" si="12"/>
        <v>3000</v>
      </c>
      <c r="Z31" s="183">
        <f>IF(H31=10,AF16,IF(H31=11,AF17,IF(H31=20,AF10,IF(H31=21,AF11,IF(H31=22,AF8,IF(H31=23,AF9,IF(H31=24,AF6,IF(H31=25,AF7,IF(H31=30,AF12,IF(H31=31,AF13,IF(H31=40,AF14,IF(H31=41,AF15,IF(H31=50,AF18,IF(H31=51,AF19,IF(H31=60,AF20,IF(H31=61,AF21,2000))))))))))))))))</f>
        <v>60</v>
      </c>
      <c r="AA31" s="183">
        <f>IF(H31=10,AH16,IF(H31=11,AH17,IF(H31=20,AH10,IF(H31=21,AH11,IF(H31=22,AH8,IF(H31=23,AH9,IF(H31=24,AH6,IF(H31=25,AH7,IF(H31=30,AH12,IF(H31=31,AH13,IF(H31=40,AH14,IF(H31=41,AH15,IF(H31=50,AH18,IF(H31=51,AH19,IF(H31=60,AH20,IF(H31=61,AH21,2000))))))))))))))))</f>
        <v>150</v>
      </c>
      <c r="AB31" s="183">
        <f>IF(H31=10,AJ16,IF(H31=11,AJ17,IF(H31=20,AJ10,IF(H31=21,AJ11,IF(H31=22,AJ8,IF(H31=23,AJ9,IF(H31=24,AJ6,IF(H31=25,AJ7,IF(H31=30,AJ12,IF(H31=31,AJ13,IF(H31=40,AJ14,IF(H31=41,AJ15,IF(H31=50,AJ18,IF(H31=51,AJ19,IF(H31=60,AJ20,IF(H31=61,AJ21,2000))))))))))))))))</f>
        <v>210</v>
      </c>
      <c r="AC31" s="183">
        <f>IF(H31=10,AK16,IF(H31=11,AK17,IF(H31=20,AK10,IF(H31=21,AK11,IF(H31=22,AK8,IF(H31=23,AK9,IF(H31=24,AK6,IF(H31=25,AK7,IF(H31=30,AK12,IF(H31=31,AK13,IF(H31=40,AK14,IF(H31=41,AK15,IF(H31=50,AK18,IF(H31=51,AK19,IF(H31=60,AK20,IF(H31=61,AK21,2000))))))))))))))))</f>
        <v>210</v>
      </c>
      <c r="AD31" s="183">
        <f>IF(H31=10,AL16,IF(H31=11,AL17,IF(H31=20,AL10,IF(H31=21,AL11,IF(H31=22,AL8,IF(H31=23,AL9,IF(H31=24,AL6,IF(H31=25,AL7,IF(H31=30,AL12,IF(H31=31,AL13,IF(H31=40,AL14,IF(H31=41,AL15,IF(H31=50,AL18,IF(H31=51,AL19,IF(H31=60,AL20,IF(H31=61,AL21,2000))))))))))))))))</f>
        <v>210</v>
      </c>
      <c r="AF31" s="183">
        <f t="shared" si="13"/>
        <v>3000</v>
      </c>
      <c r="AG31" s="183">
        <f>IF(H31=10,AM16,IF(H31=11,AM17,IF(H31=20,AM10,IF(H31=21,AM11,IF(H31=22,AM8,IF(H31=23,AM9,IF(H31=24,AM6,IF(H31=25,AM7,IF(H31=30,AM12,IF(H31=31,AM13,IF(H31=40,AM14,IF(H31=41,AM15,IF(H31=50,AM18,IF(H31=51,AM19,IF(H31=60,AM20,IF(H31=61,AM21,2000))))))))))))))))</f>
        <v>50</v>
      </c>
      <c r="AH31" s="183">
        <f>IF(H31=10,AN16,IF(H31=11,AN17,IF(H31=20,AN10,IF(H31=21,AN11,IF(H31=22,AN8,IF(H31=23,AN9,IF(H31=24,AN6,IF(H31=25,AN7,IF(H31=30,AN12,IF(H31=31,AN13,IF(H31=40,AN14,IF(H31=41,AN15,IF(H31=50,AN18,IF(H31=51,AN19,IF(H31=60,AN20,IF(H31=61,AN21,2000))))))))))))))))</f>
        <v>150</v>
      </c>
      <c r="AI31" s="183">
        <f>IF(H31=10,AO16,IF(H31=11,AO17,IF(H31=20,AO10,IF(H31=21,AO11,IF(H31=22,AO8,IF(H31=23,AO9,IF(H31=24,AO6,IF(H31=25,AO7,IF(H31=30,AO12,IF(H31=31,AO13,IF(H31=40,AO14,IF(H31=41,AO15,IF(H31=50,AO18,IF(H31=51,AO19,IF(H31=60,AO20,IF(H31=61,AO21,2000))))))))))))))))</f>
        <v>250</v>
      </c>
      <c r="AJ31" s="183">
        <f>IF(H31=10,AP16,IF(H31=11,AP17,IF(H31=20,AP10,IF(H31=21,AP11,IF(H31=22,AP8,IF(H31=23,AP9,IF(H31=24,AP6,IF(H31=25,AP7,IF(H31=30,AP12,IF(H31=31,AP13,IF(H31=40,AP14,IF(H31=41,AP15,IF(H31=50,AP18,IF(H31=51,AP19,IF(H31=60,AP20,IF(H31=61,AP21,2000))))))))))))))))</f>
        <v>310</v>
      </c>
      <c r="AK31" s="183">
        <f>IF(H31=10,AQ16,IF(H31=11,AQ17,IF(H31=20,AQ10,IF(H31=21,AQ11,IF(H31=22,AQ8,IF(H31=23,AQ9,IF(H31=24,AQ6,IF(H31=25,AQ7,IF(H31=30,AQ12,IF(H31=31,AQ13,IF(H31=40,AQ14,IF(H31=41,AQ15,IF(H31=50,AQ18,IF(H31=51,AQ19,IF(H31=60,AQ20,IF(H31=61,AQ21,2000))))))))))))))))</f>
        <v>410</v>
      </c>
      <c r="AM31" s="183">
        <f t="shared" si="14"/>
        <v>3000</v>
      </c>
      <c r="AN31" s="183">
        <f>IF(H31=10,L16,IF(H31=11,L17,IF(H31=20,L10,IF(H31=21,L11,IF(H31=22,L8,IF(H31=23,L9,IF(H31=24,L6,IF(H31=25,L7,IF(H31=30,L12,IF(H31=31,L13,IF(H31=40,L14,IF(H31=41,L15,IF(H31=50,L18,IF(H31=51,L19,IF(H31=60,L20,IF(H31=61,L21,2000))))))))))))))))</f>
        <v>60</v>
      </c>
      <c r="AO31" s="183">
        <f>IF(H31=10,N16,IF(H31=11,N17,IF(H31=20,N10,IF(H31=21,N11,IF(H31=22,N8,IF(H31=23,N9,IF(H31=24,N6,IF(H31=25,N7,IF(H31=30,N12,IF(H31=31,N13,IF(H31=40,N14,IF(H31=41,N15,IF(H31=50,N18,IF(H31=51,N19,IF(H31=60,N20,IF(H31=61,N21,2000))))))))))))))))</f>
        <v>150</v>
      </c>
      <c r="AP31" s="183">
        <f>IF(H31=10,P16,IF(H31=11,P17,IF(H31=20,P10,IF(H31=21,P11,IF(H31=22,P8,IF(H31=23,P9,IF(H31=24,P6,IF(H31=25,P7,IF(H31=30,P12,IF(H31=31,P13,IF(H31=40,P14,IF(H31=41,P15,IF(H31=50,P18,IF(H31=51,P19,IF(H31=60,P20,IF(H31=61,P21,2000))))))))))))))))</f>
        <v>210</v>
      </c>
      <c r="AR31" s="183">
        <f t="shared" si="15"/>
        <v>3000</v>
      </c>
      <c r="AS31" s="183">
        <f>IF(H31=10,Q16,IF(H31=11,Q17,IF(H31=20,Q10,IF(H31=21,Q11,IF(H31=22,Q8,IF(H31=23,Q9,IF(H31=24,Q6,IF(H31=25,Q7,IF(H31=30,Q12,IF(H31=31,Q13,IF(H31=40,Q14,IF(H31=41,Q15,IF(H31=50,Q18,IF(H31=51,Q19,IF(H31=60,Q20,IF(H31=61,Q21,2000))))))))))))))))</f>
        <v>60</v>
      </c>
      <c r="AT31" s="183">
        <f>IF(H31=10,S16,IF(H31=11,S17,IF(H31=20,S10,IF(H31=21,S11,IF(H31=22,S8,IF(H31=23,S9,IF(H31=24,S6,IF(H31=25,S7,IF(H31=30,S12,IF(H31=31,S13,IF(H31=40,S14,IF(H31=41,S15,IF(H31=50,S18,IF(H31=51,S19,IF(H31=60,S20,IF(H31=61,S21,8199))))))))))))))))</f>
        <v>150</v>
      </c>
      <c r="AU31" s="251">
        <v>8999</v>
      </c>
      <c r="AV31" s="251"/>
      <c r="AW31" s="183">
        <f t="shared" si="16"/>
        <v>3000</v>
      </c>
      <c r="AX31" s="183">
        <f>IF(H31=10,U16,IF(H31=11,U17,IF(H31=20,U10,IF(H31=21,U11,IF(H31=22,U8,IF(H31=23,U9,IF(H31=24,U6,IF(H31=25,U7,IF(H31=30,U12,IF(H31=31,U13,IF(H31=40,U14,IF(H31=41,U15,IF(H31=50,U18,IF(H31=51,U19,IF(H31=60,U20,IF(H31=61,U21,2000))))))))))))))))</f>
        <v>50</v>
      </c>
      <c r="AY31" s="183">
        <f>IF(H31=10,V16,IF(H31=11,V17,IF(H31=20,V10,IF(H31=21,V11,IF(H31=22,V8,IF(H31=23,V9,IF(H31=24,V6,IF(H31=25,V7,IF(H31=30,V12,IF(H31=31,V13,IF(H31=40,V14,IF(H31=41,V15,IF(H31=50,V18,IF(H31=51,V19,IF(H31=60,V20,IF(H31=61,V21,2000))))))))))))))))</f>
        <v>150</v>
      </c>
      <c r="AZ31" s="183">
        <f>IF(H31=10,W16,IF(H31=11,W17,IF(H31=20,W10,IF(H31=21,W11,IF(H31=22,W8,IF(H31=23,W9,IF(H31=24,W6,IF(H31=25,W7,IF(H31=30,W12,IF(H31=31,W13,IF(H31=40,W14,IF(H31=41,W15,IF(H31=50,W18,IF(H31=51,W19,IF(H31=60,W20,IF(H31=61,W21,2000))))))))))))))))</f>
        <v>250</v>
      </c>
      <c r="BB31" s="252"/>
      <c r="BH31" s="182"/>
    </row>
    <row r="32" spans="1:62">
      <c r="A32" s="183" t="str">
        <f t="shared" si="4"/>
        <v>nein</v>
      </c>
      <c r="B32" s="183" t="str">
        <f t="shared" si="5"/>
        <v>nein</v>
      </c>
      <c r="C32" s="251" t="str">
        <f t="shared" si="6"/>
        <v>nein</v>
      </c>
      <c r="D32" s="183" t="str">
        <f t="shared" si="7"/>
        <v>nein</v>
      </c>
      <c r="E32" s="250" t="str">
        <f>IF(O32=10,E16,IF(O32=11,E17,IF(O32=20,E10,IF(O32=21,E11,IF(O32=22,E8,IF(O32=23,E9,IF(O32=24,E6,IF(O32=25,E7,IF(O32=30,E12,IF(O32=31,E13,IF(O32=40,E14,IF(O32=41,E15,IF(O32=50,E18,IF(O32=51,E19,IF(O32=60,E20,IF(O32=61,E21,"nein"))))))))))))))))</f>
        <v>nein</v>
      </c>
      <c r="F32" s="250"/>
      <c r="G32" s="251"/>
      <c r="H32" s="183">
        <f>M!T32</f>
        <v>60</v>
      </c>
      <c r="I32" s="183">
        <f>M!AE9</f>
        <v>0</v>
      </c>
      <c r="J32" s="183">
        <f>M!E32</f>
        <v>0</v>
      </c>
      <c r="K32" s="183">
        <f>M!N32</f>
        <v>0</v>
      </c>
      <c r="L32" s="183">
        <f>M!O32</f>
        <v>0</v>
      </c>
      <c r="M32" s="251"/>
      <c r="N32" s="183">
        <f t="shared" si="8"/>
        <v>5000</v>
      </c>
      <c r="O32" s="183" t="str">
        <f t="shared" si="17"/>
        <v>0</v>
      </c>
      <c r="P32" s="183">
        <f t="shared" si="9"/>
        <v>5000</v>
      </c>
      <c r="Q32" s="183">
        <f t="shared" si="10"/>
        <v>5000</v>
      </c>
      <c r="R32" s="183">
        <f t="shared" si="11"/>
        <v>2000</v>
      </c>
      <c r="S32" s="183">
        <f>IF(H32=10,Y16,IF(H32=11,Y17,IF(H32=20,Y10,IF(H32=21,Y11,IF(H32=22,Y8,IF(H32=23,Y9,IF(H32=24,Y6,IF(H32=25,Y7,IF(H32=30,Y12,IF(H32=31,Y13,IF(H32=40,Y14,IF(H32=41,Y15,IF(H32=50,Y18,IF(H32=51,Y19,IF(H32=60,Y20,IF(H32=61,Y21,2000))))))))))))))))</f>
        <v>60</v>
      </c>
      <c r="T32" s="183">
        <f>IF(H32=10,AA16,IF(H32=11,AA17,IF(H32=20,AA10,IF(H32=21,AA11,IF(H32=22,AA8,IF(H32=23,AA9,IF(H32=24,AA6,IF(H32=25,AA7,IF(H32=30,AA12,IF(H32=31,AA13,IF(H32=40,AA14,IF(H32=41,AA15,IF(H32=50,AA18,IF(H32=51,AA19,IF(H32=60,AA20,IF(H32=61,AA21,2000))))))))))))))))</f>
        <v>150</v>
      </c>
      <c r="U32" s="183">
        <f>IF(H32=10,AC16,IF(H32=11,AC17,IF(H32=20,AC10,IF(H32=21,AC11,IF(H32=22,AC8,IF(H32=23,AC9,IF(H32=24,AC6,IF(H32=25,AC7,IF(H32=30,AC12,IF(H32=31,AC13,IF(H32=40,AC14,IF(H32=41,AC15,IF(H32=50,AC18,IF(H32=51,AC19,IF(H32=60,AC20,IF(H32=61,AC21,2000))))))))))))))))</f>
        <v>210</v>
      </c>
      <c r="V32" s="183">
        <f>IF(H32=10,AD16,IF(H32=11,AD17,IF(H32=20,AD10,IF(H32=21,AD11,IF(H32=22,AD8,IF(H32=23,AD9,IF(H32=24,AD6,IF(H32=25,AD7,IF(H32=30,AD12,IF(H32=31,AD13,IF(H32=40,AD14,IF(H32=41,AD15,IF(H32=50,AD18,IF(H32=51,AD19,IF(H32=60,AD20,IF(H32=61,AD21,2000))))))))))))))))</f>
        <v>210</v>
      </c>
      <c r="W32" s="183">
        <f>IF(H32=10,AE16,IF(H32=11,AE17,IF(H32=20,AE10,IF(H32=21,AE11,IF(H32=22,AE8,IF(H32=23,AE9,IF(H32=24,AE6,IF(H32=25,AE7,IF(H32=30,AE12,IF(H32=31,AE13,IF(H32=40,AE14,IF(H32=41,AE15,IF(H32=50,AE18,IF(H32=51,AE19,IF(H32=60,AE20,IF(H32=61,AE21,2000))))))))))))))))</f>
        <v>210</v>
      </c>
      <c r="Y32" s="183">
        <f t="shared" si="12"/>
        <v>3000</v>
      </c>
      <c r="Z32" s="183">
        <f>IF(H32=10,AF16,IF(H32=11,AF17,IF(H32=20,AF10,IF(H32=21,AF11,IF(H32=22,AF8,IF(H32=23,AF9,IF(H32=24,AF6,IF(H32=25,AF7,IF(H32=30,AF12,IF(H32=31,AF13,IF(H32=40,AF14,IF(H32=41,AF15,IF(H32=50,AF18,IF(H32=51,AF19,IF(H32=60,AF20,IF(H32=61,AF21,2000))))))))))))))))</f>
        <v>60</v>
      </c>
      <c r="AA32" s="183">
        <f>IF(H32=10,AH16,IF(H32=11,AH17,IF(H32=20,AH10,IF(H32=21,AH11,IF(H32=22,AH8,IF(H32=23,AH9,IF(H32=24,AH6,IF(H32=25,AH7,IF(H32=30,AH12,IF(H32=31,AH13,IF(H32=40,AH14,IF(H32=41,AH15,IF(H32=50,AH18,IF(H32=51,AH19,IF(H32=60,AH20,IF(H32=61,AH21,2000))))))))))))))))</f>
        <v>150</v>
      </c>
      <c r="AB32" s="183">
        <f>IF(H32=10,AJ16,IF(H32=11,AJ17,IF(H32=20,AJ10,IF(H32=21,AJ11,IF(H32=22,AJ8,IF(H32=23,AJ9,IF(H32=24,AJ6,IF(H32=25,AJ7,IF(H32=30,AJ12,IF(H32=31,AJ13,IF(H32=40,AJ14,IF(H32=41,AJ15,IF(H32=50,AJ18,IF(H32=51,AJ19,IF(H32=60,AJ20,IF(H32=61,AJ21,2000))))))))))))))))</f>
        <v>210</v>
      </c>
      <c r="AC32" s="183">
        <f>IF(H32=10,AK16,IF(H32=11,AK17,IF(H32=20,AK10,IF(H32=21,AK11,IF(H32=22,AK8,IF(H32=23,AK9,IF(H32=24,AK6,IF(H32=25,AK7,IF(H32=30,AK12,IF(H32=31,AK13,IF(H32=40,AK14,IF(H32=41,AK15,IF(H32=50,AK18,IF(H32=51,AK19,IF(H32=60,AK20,IF(H32=61,AK21,2000))))))))))))))))</f>
        <v>210</v>
      </c>
      <c r="AD32" s="183">
        <f>IF(H32=10,AL16,IF(H32=11,AL17,IF(H32=20,AL10,IF(H32=21,AL11,IF(H32=22,AL8,IF(H32=23,AL9,IF(H32=24,AL6,IF(H32=25,AL7,IF(H32=30,AL12,IF(H32=31,AL13,IF(H32=40,AL14,IF(H32=41,AL15,IF(H32=50,AL18,IF(H32=51,AL19,IF(H32=60,AL20,IF(H32=61,AL21,2000))))))))))))))))</f>
        <v>210</v>
      </c>
      <c r="AF32" s="183">
        <f t="shared" si="13"/>
        <v>3000</v>
      </c>
      <c r="AG32" s="183">
        <f>IF(H32=10,AM16,IF(H32=11,AM17,IF(H32=20,AM10,IF(H32=21,AM11,IF(H32=22,AM8,IF(H32=23,AM9,IF(H32=24,AM6,IF(H32=25,AM7,IF(H32=30,AM12,IF(H32=31,AM13,IF(H32=40,AM14,IF(H32=41,AM15,IF(H32=50,AM18,IF(H32=51,AM19,IF(H32=60,AM20,IF(H32=61,AM21,2000))))))))))))))))</f>
        <v>50</v>
      </c>
      <c r="AH32" s="183">
        <f>IF(H32=10,AN16,IF(H32=11,AN17,IF(H32=20,AN10,IF(H32=21,AN11,IF(H32=22,AN8,IF(H32=23,AN9,IF(H32=24,AN6,IF(H32=25,AN7,IF(H32=30,AN12,IF(H32=31,AN13,IF(H32=40,AN14,IF(H32=41,AN15,IF(H32=50,AN18,IF(H32=51,AN19,IF(H32=60,AN20,IF(H32=61,AN21,2000))))))))))))))))</f>
        <v>150</v>
      </c>
      <c r="AI32" s="183">
        <f>IF(H32=10,AO16,IF(H32=11,AO17,IF(H32=20,AO10,IF(H32=21,AO11,IF(H32=22,AO8,IF(H32=23,AO9,IF(H32=24,AO6,IF(H32=25,AO7,IF(H32=30,AO12,IF(H32=31,AO13,IF(H32=40,AO14,IF(H32=41,AO15,IF(H32=50,AO18,IF(H32=51,AO19,IF(H32=60,AO20,IF(H32=61,AO21,2000))))))))))))))))</f>
        <v>250</v>
      </c>
      <c r="AJ32" s="183">
        <f>IF(H32=10,AP16,IF(H32=11,AP17,IF(H32=20,AP10,IF(H32=21,AP11,IF(H32=22,AP8,IF(H32=23,AP9,IF(H32=24,AP6,IF(H32=25,AP7,IF(H32=30,AP12,IF(H32=31,AP13,IF(H32=40,AP14,IF(H32=41,AP15,IF(H32=50,AP18,IF(H32=51,AP19,IF(H32=60,AP20,IF(H32=61,AP21,2000))))))))))))))))</f>
        <v>310</v>
      </c>
      <c r="AK32" s="183">
        <f>IF(H32=10,AQ16,IF(H32=11,AQ17,IF(H32=20,AQ10,IF(H32=21,AQ11,IF(H32=22,AQ8,IF(H32=23,AQ9,IF(H32=24,AQ6,IF(H32=25,AQ7,IF(H32=30,AQ12,IF(H32=31,AQ13,IF(H32=40,AQ14,IF(H32=41,AQ15,IF(H32=50,AQ18,IF(H32=51,AQ19,IF(H32=60,AQ20,IF(H32=61,AQ21,2000))))))))))))))))</f>
        <v>410</v>
      </c>
      <c r="AM32" s="183">
        <f t="shared" si="14"/>
        <v>3000</v>
      </c>
      <c r="AN32" s="183">
        <f>IF(H32=10,L16,IF(H32=11,L17,IF(H32=20,L10,IF(H32=21,L11,IF(H32=22,L8,IF(H32=23,L9,IF(H32=24,L6,IF(H32=25,L7,IF(H32=30,L12,IF(H32=31,L13,IF(H32=40,L14,IF(H32=41,L15,IF(H32=50,L18,IF(H32=51,L19,IF(H32=60,L20,IF(H32=61,L21,2000))))))))))))))))</f>
        <v>60</v>
      </c>
      <c r="AO32" s="183">
        <f>IF(H32=10,N16,IF(H32=11,N17,IF(H32=20,N10,IF(H32=21,N11,IF(H32=22,N8,IF(H32=23,N9,IF(H32=24,N6,IF(H32=25,N7,IF(H32=30,N12,IF(H32=31,N13,IF(H32=40,N14,IF(H32=41,N15,IF(H32=50,N18,IF(H32=51,N19,IF(H32=60,N20,IF(H32=61,N21,2000))))))))))))))))</f>
        <v>150</v>
      </c>
      <c r="AP32" s="183">
        <f>IF(H32=10,P16,IF(H32=11,P17,IF(H32=20,P10,IF(H32=21,P11,IF(H32=22,P8,IF(H32=23,P9,IF(H32=24,P6,IF(H32=25,P7,IF(H32=30,P12,IF(H32=31,P13,IF(H32=40,P14,IF(H32=41,P15,IF(H32=50,P18,IF(H32=51,P19,IF(H32=60,P20,IF(H32=61,P21,2000))))))))))))))))</f>
        <v>210</v>
      </c>
      <c r="AR32" s="183">
        <f t="shared" si="15"/>
        <v>3000</v>
      </c>
      <c r="AS32" s="183">
        <f>IF(H32=10,Q16,IF(H32=11,Q17,IF(H32=20,Q10,IF(H32=21,Q11,IF(H32=22,Q8,IF(H32=23,Q9,IF(H32=24,Q6,IF(H32=25,Q7,IF(H32=30,Q12,IF(H32=31,Q13,IF(H32=40,Q14,IF(H32=41,Q15,IF(H32=50,Q18,IF(H32=51,Q19,IF(H32=60,Q20,IF(H32=61,Q21,2000))))))))))))))))</f>
        <v>60</v>
      </c>
      <c r="AT32" s="183">
        <f>IF(H32=10,S16,IF(H32=11,S17,IF(H32=20,S10,IF(H32=21,S11,IF(H32=22,S8,IF(H32=23,S9,IF(H32=24,S6,IF(H32=25,S7,IF(H32=30,S12,IF(H32=31,S13,IF(H32=40,S14,IF(H32=41,S15,IF(H32=50,S18,IF(H32=51,S19,IF(H32=60,S20,IF(H32=61,S21,8199))))))))))))))))</f>
        <v>150</v>
      </c>
      <c r="AU32" s="251">
        <v>8999</v>
      </c>
      <c r="AV32" s="251"/>
      <c r="AW32" s="183">
        <f t="shared" si="16"/>
        <v>3000</v>
      </c>
      <c r="AX32" s="183">
        <f>IF(H32=10,U16,IF(H32=11,U17,IF(H32=20,U10,IF(H32=21,U11,IF(H32=22,U8,IF(H32=23,U9,IF(H32=24,U6,IF(H32=25,U7,IF(H32=30,U12,IF(H32=31,U13,IF(H32=40,U14,IF(H32=41,U15,IF(H32=50,U18,IF(H32=51,U19,IF(H32=60,U20,IF(H32=61,U21,2000))))))))))))))))</f>
        <v>50</v>
      </c>
      <c r="AY32" s="183">
        <f>IF(H32=10,V16,IF(H32=11,V17,IF(H32=20,V10,IF(H32=21,V11,IF(H32=22,V8,IF(H32=23,V9,IF(H32=24,V6,IF(H32=25,V7,IF(H32=30,V12,IF(H32=31,V13,IF(H32=40,V14,IF(H32=41,V15,IF(H32=50,V18,IF(H32=51,V19,IF(H32=60,V20,IF(H32=61,V21,2000))))))))))))))))</f>
        <v>150</v>
      </c>
      <c r="AZ32" s="183">
        <f>IF(H32=10,W16,IF(H32=11,W17,IF(H32=20,W10,IF(H32=21,W11,IF(H32=22,W8,IF(H32=23,W9,IF(H32=24,W6,IF(H32=25,W7,IF(H32=30,W12,IF(H32=31,W13,IF(H32=40,W14,IF(H32=41,W15,IF(H32=50,W18,IF(H32=51,W19,IF(H32=60,W20,IF(H32=61,W21,2000))))))))))))))))</f>
        <v>250</v>
      </c>
      <c r="BB32" s="252"/>
      <c r="BH32" s="182"/>
    </row>
    <row r="33" spans="1:60">
      <c r="A33" s="183" t="str">
        <f t="shared" si="4"/>
        <v>nein</v>
      </c>
      <c r="B33" s="183" t="str">
        <f t="shared" si="5"/>
        <v>nein</v>
      </c>
      <c r="C33" s="251" t="str">
        <f t="shared" si="6"/>
        <v>nein</v>
      </c>
      <c r="D33" s="183" t="str">
        <f t="shared" si="7"/>
        <v>nein</v>
      </c>
      <c r="E33" s="250" t="str">
        <f>IF(O33=10,E16,IF(O33=11,E17,IF(O33=20,E10,IF(O33=21,E11,IF(O33=22,E8,IF(O33=23,E9,IF(O33=24,E6,IF(O33=25,E7,IF(O33=30,E12,IF(O33=31,E13,IF(O33=40,E14,IF(O33=41,E15,IF(O33=50,E18,IF(O33=51,E19,IF(O33=60,E20,IF(O33=61,E21,"nein"))))))))))))))))</f>
        <v>nein</v>
      </c>
      <c r="F33" s="250"/>
      <c r="G33" s="251"/>
      <c r="H33" s="183">
        <f>M!T33</f>
        <v>60</v>
      </c>
      <c r="I33" s="183">
        <f>M!AE9</f>
        <v>0</v>
      </c>
      <c r="J33" s="183">
        <f>M!E33</f>
        <v>0</v>
      </c>
      <c r="K33" s="183">
        <f>M!N33</f>
        <v>0</v>
      </c>
      <c r="L33" s="183">
        <f>M!O33</f>
        <v>0</v>
      </c>
      <c r="M33" s="251"/>
      <c r="N33" s="183">
        <f t="shared" si="8"/>
        <v>5000</v>
      </c>
      <c r="O33" s="183" t="str">
        <f t="shared" si="17"/>
        <v>0</v>
      </c>
      <c r="P33" s="183">
        <f t="shared" si="9"/>
        <v>5000</v>
      </c>
      <c r="Q33" s="183">
        <f t="shared" si="10"/>
        <v>5000</v>
      </c>
      <c r="R33" s="183">
        <f t="shared" si="11"/>
        <v>2000</v>
      </c>
      <c r="S33" s="183">
        <f>IF(H33=10,Y16,IF(H33=11,Y17,IF(H33=20,Y10,IF(H33=21,Y11,IF(H33=22,Y8,IF(H33=23,Y9,IF(H33=24,Y6,IF(H33=25,Y7,IF(H33=30,Y12,IF(H33=31,Y13,IF(H33=40,Y14,IF(H33=41,Y15,IF(H33=50,Y18,IF(H33=51,Y19,IF(H33=60,Y20,IF(H33=61,Y21,2000))))))))))))))))</f>
        <v>60</v>
      </c>
      <c r="T33" s="183">
        <f>IF(H33=10,AA16,IF(H33=11,AA17,IF(H33=20,AA10,IF(H33=21,AA11,IF(H33=22,AA8,IF(H33=23,AA9,IF(H33=24,AA6,IF(H33=25,AA7,IF(H33=30,AA12,IF(H33=31,AA13,IF(H33=40,AA14,IF(H33=41,AA15,IF(H33=50,AA18,IF(H33=51,AA19,IF(H33=60,AA20,IF(H33=61,AA21,2000))))))))))))))))</f>
        <v>150</v>
      </c>
      <c r="U33" s="183">
        <f>IF(H33=10,AC16,IF(H33=11,AC17,IF(H33=20,AC10,IF(H33=21,AC11,IF(H33=22,AC8,IF(H33=23,AC9,IF(H33=24,AC6,IF(H33=25,AC7,IF(H33=30,AC12,IF(H33=31,AC13,IF(H33=40,AC14,IF(H33=41,AC15,IF(H33=50,AC18,IF(H33=51,AC19,IF(H33=60,AC20,IF(H33=61,AC21,2000))))))))))))))))</f>
        <v>210</v>
      </c>
      <c r="V33" s="183">
        <f>IF(H33=10,AD16,IF(H33=11,AD17,IF(H33=20,AD10,IF(H33=21,AD11,IF(H33=22,AD8,IF(H33=23,AD9,IF(H33=24,AD6,IF(H33=25,AD7,IF(H33=30,AD12,IF(H33=31,AD13,IF(H33=40,AD14,IF(H33=41,AD15,IF(H33=50,AD18,IF(H33=51,AD19,IF(H33=60,AD20,IF(H33=61,AD21,2000))))))))))))))))</f>
        <v>210</v>
      </c>
      <c r="W33" s="183">
        <f>IF(H33=10,AE16,IF(H33=11,AE17,IF(H33=20,AE10,IF(H33=21,AE11,IF(H33=22,AE8,IF(H33=23,AE9,IF(H33=24,AE6,IF(H33=25,AE7,IF(H33=30,AE12,IF(H33=31,AE13,IF(H33=40,AE14,IF(H33=41,AE15,IF(H33=50,AE18,IF(H33=51,AE19,IF(H33=60,AE20,IF(H33=61,AE21,2000))))))))))))))))</f>
        <v>210</v>
      </c>
      <c r="Y33" s="183">
        <f t="shared" si="12"/>
        <v>3000</v>
      </c>
      <c r="Z33" s="183">
        <f>IF(H33=10,AF16,IF(H33=11,AF17,IF(H33=20,AF10,IF(H33=21,AF11,IF(H33=22,AF8,IF(H33=23,AF9,IF(H33=24,AF6,IF(H33=25,AF7,IF(H33=30,AF12,IF(H33=31,AF13,IF(H33=40,AF14,IF(H33=41,AF15,IF(H33=50,AF18,IF(H33=51,AF19,IF(H33=60,AF20,IF(H33=61,AF21,2000))))))))))))))))</f>
        <v>60</v>
      </c>
      <c r="AA33" s="183">
        <f>IF(H33=10,AH16,IF(H33=11,AH17,IF(H33=20,AH10,IF(H33=21,AH11,IF(H33=22,AH8,IF(H33=23,AH9,IF(H33=24,AH6,IF(H33=25,AH7,IF(H33=30,AH12,IF(H33=31,AH13,IF(H33=40,AH14,IF(H33=41,AH15,IF(H33=50,AH18,IF(H33=51,AH19,IF(H33=60,AH20,IF(H33=61,AH21,2000))))))))))))))))</f>
        <v>150</v>
      </c>
      <c r="AB33" s="183">
        <f>IF(H33=10,AJ16,IF(H33=11,AJ17,IF(H33=20,AJ10,IF(H33=21,AJ11,IF(H33=22,AJ8,IF(H33=23,AJ9,IF(H33=24,AJ6,IF(H33=25,AJ7,IF(H33=30,AJ12,IF(H33=31,AJ13,IF(H33=40,AJ14,IF(H33=41,AJ15,IF(H33=50,AJ18,IF(H33=51,AJ19,IF(H33=60,AJ20,IF(H33=61,AJ21,2000))))))))))))))))</f>
        <v>210</v>
      </c>
      <c r="AC33" s="183">
        <f>IF(H33=10,AK16,IF(H33=11,AK17,IF(H33=20,AK10,IF(H33=21,AK11,IF(H33=22,AK8,IF(H33=23,AK9,IF(H33=24,AK6,IF(H33=25,AK7,IF(H33=30,AK12,IF(H33=31,AK13,IF(H33=40,AK14,IF(H33=41,AK15,IF(H33=50,AK18,IF(H33=51,AK19,IF(H33=60,AK20,IF(H33=61,AK21,2000))))))))))))))))</f>
        <v>210</v>
      </c>
      <c r="AD33" s="183">
        <f>IF(H33=10,AL16,IF(H33=11,AL17,IF(H33=20,AL10,IF(H33=21,AL11,IF(H33=22,AL8,IF(H33=23,AL9,IF(H33=24,AL6,IF(H33=25,AL7,IF(H33=30,AL12,IF(H33=31,AL13,IF(H33=40,AL14,IF(H33=41,AL15,IF(H33=50,AL18,IF(H33=51,AL19,IF(H33=60,AL20,IF(H33=61,AL21,2000))))))))))))))))</f>
        <v>210</v>
      </c>
      <c r="AF33" s="183">
        <f t="shared" si="13"/>
        <v>3000</v>
      </c>
      <c r="AG33" s="183">
        <f>IF(H33=10,AM16,IF(H33=11,AM17,IF(H33=20,AM10,IF(H33=21,AM11,IF(H33=22,AM8,IF(H33=23,AM9,IF(H33=24,AM6,IF(H33=25,AM7,IF(H33=30,AM12,IF(H33=31,AM13,IF(H33=40,AM14,IF(H33=41,AM15,IF(H33=50,AM18,IF(H33=51,AM19,IF(H33=60,AM20,IF(H33=61,AM21,2000))))))))))))))))</f>
        <v>50</v>
      </c>
      <c r="AH33" s="183">
        <f>IF(H33=10,AN16,IF(H33=11,AN17,IF(H33=20,AN10,IF(H33=21,AN11,IF(H33=22,AN8,IF(H33=23,AN9,IF(H33=24,AN6,IF(H33=25,AN7,IF(H33=30,AN12,IF(H33=31,AN13,IF(H33=40,AN14,IF(H33=41,AN15,IF(H33=50,AN18,IF(H33=51,AN19,IF(H33=60,AN20,IF(H33=61,AN21,2000))))))))))))))))</f>
        <v>150</v>
      </c>
      <c r="AI33" s="183">
        <f>IF(H33=10,AO16,IF(H33=11,AO17,IF(H33=20,AO10,IF(H33=21,AO11,IF(H33=22,AO8,IF(H33=23,AO9,IF(H33=24,AO6,IF(H33=25,AO7,IF(H33=30,AO12,IF(H33=31,AO13,IF(H33=40,AO14,IF(H33=41,AO15,IF(H33=50,AO18,IF(H33=51,AO19,IF(H33=60,AO20,IF(H33=61,AO21,2000))))))))))))))))</f>
        <v>250</v>
      </c>
      <c r="AJ33" s="183">
        <f>IF(H33=10,AP16,IF(H33=11,AP17,IF(H33=20,AP10,IF(H33=21,AP11,IF(H33=22,AP8,IF(H33=23,AP9,IF(H33=24,AP6,IF(H33=25,AP7,IF(H33=30,AP12,IF(H33=31,AP13,IF(H33=40,AP14,IF(H33=41,AP15,IF(H33=50,AP18,IF(H33=51,AP19,IF(H33=60,AP20,IF(H33=61,AP21,2000))))))))))))))))</f>
        <v>310</v>
      </c>
      <c r="AK33" s="183">
        <f>IF(H33=10,AQ16,IF(H33=11,AQ17,IF(H33=20,AQ10,IF(H33=21,AQ11,IF(H33=22,AQ8,IF(H33=23,AQ9,IF(H33=24,AQ6,IF(H33=25,AQ7,IF(H33=30,AQ12,IF(H33=31,AQ13,IF(H33=40,AQ14,IF(H33=41,AQ15,IF(H33=50,AQ18,IF(H33=51,AQ19,IF(H33=60,AQ20,IF(H33=61,AQ21,2000))))))))))))))))</f>
        <v>410</v>
      </c>
      <c r="AM33" s="183">
        <f t="shared" si="14"/>
        <v>3000</v>
      </c>
      <c r="AN33" s="183">
        <f>IF(H33=10,L16,IF(H33=11,L17,IF(H33=20,L10,IF(H33=21,L11,IF(H33=22,L8,IF(H33=23,L9,IF(H33=24,L6,IF(H33=25,L7,IF(H33=30,L12,IF(H33=31,L13,IF(H33=40,L14,IF(H33=41,L15,IF(H33=50,L18,IF(H33=51,L19,IF(H33=60,L20,IF(H33=61,L21,2000))))))))))))))))</f>
        <v>60</v>
      </c>
      <c r="AO33" s="183">
        <f>IF(H33=10,N16,IF(H33=11,N17,IF(H33=20,N10,IF(H33=21,N11,IF(H33=22,N8,IF(H33=23,N9,IF(H33=24,N6,IF(H33=25,N7,IF(H33=30,N12,IF(H33=31,N13,IF(H33=40,N14,IF(H33=41,N15,IF(H33=50,N18,IF(H33=51,N19,IF(H33=60,N20,IF(H33=61,N21,2000))))))))))))))))</f>
        <v>150</v>
      </c>
      <c r="AP33" s="183">
        <f>IF(H33=10,P16,IF(H33=11,P17,IF(H33=20,P10,IF(H33=21,P11,IF(H33=22,P8,IF(H33=23,P9,IF(H33=24,P6,IF(H33=25,P7,IF(H33=30,P12,IF(H33=31,P13,IF(H33=40,P14,IF(H33=41,P15,IF(H33=50,P18,IF(H33=51,P19,IF(H33=60,P20,IF(H33=61,P21,2000))))))))))))))))</f>
        <v>210</v>
      </c>
      <c r="AR33" s="183">
        <f t="shared" si="15"/>
        <v>3000</v>
      </c>
      <c r="AS33" s="183">
        <f>IF(H33=10,Q16,IF(H33=11,Q17,IF(H33=20,Q10,IF(H33=21,Q11,IF(H33=22,Q8,IF(H33=23,Q9,IF(H33=24,Q6,IF(H33=25,Q7,IF(H33=30,Q12,IF(H33=31,Q13,IF(H33=40,Q14,IF(H33=41,Q15,IF(H33=50,Q18,IF(H33=51,Q19,IF(H33=60,Q20,IF(H33=61,Q21,2000))))))))))))))))</f>
        <v>60</v>
      </c>
      <c r="AT33" s="183">
        <f>IF(H33=10,S16,IF(H33=11,S17,IF(H33=20,S10,IF(H33=21,S11,IF(H33=22,S8,IF(H33=23,S9,IF(H33=24,S6,IF(H33=25,S7,IF(H33=30,S12,IF(H33=31,S13,IF(H33=40,S14,IF(H33=41,S15,IF(H33=50,S18,IF(H33=51,S19,IF(H33=60,S20,IF(H33=61,S21,8199))))))))))))))))</f>
        <v>150</v>
      </c>
      <c r="AU33" s="251">
        <v>8999</v>
      </c>
      <c r="AV33" s="251"/>
      <c r="AW33" s="183">
        <f t="shared" si="16"/>
        <v>3000</v>
      </c>
      <c r="AX33" s="183">
        <f>IF(H33=10,U16,IF(H33=11,U17,IF(H33=20,U10,IF(H33=21,U11,IF(H33=22,U8,IF(H33=23,U9,IF(H33=24,U6,IF(H33=25,U7,IF(H33=30,U12,IF(H33=31,U13,IF(H33=40,U14,IF(H33=41,U15,IF(H33=50,U18,IF(H33=51,U19,IF(H33=60,U20,IF(H33=61,U21,2000))))))))))))))))</f>
        <v>50</v>
      </c>
      <c r="AY33" s="183">
        <f>IF(H33=10,V16,IF(H33=11,V17,IF(H33=20,V10,IF(H33=21,V11,IF(H33=22,V8,IF(H33=23,V9,IF(H33=24,V6,IF(H33=25,V7,IF(H33=30,V12,IF(H33=31,V13,IF(H33=40,V14,IF(H33=41,V15,IF(H33=50,V18,IF(H33=51,V19,IF(H33=60,V20,IF(H33=61,V21,2000))))))))))))))))</f>
        <v>150</v>
      </c>
      <c r="AZ33" s="183">
        <f>IF(H33=10,W16,IF(H33=11,W17,IF(H33=20,W10,IF(H33=21,W11,IF(H33=22,W8,IF(H33=23,W9,IF(H33=24,W6,IF(H33=25,W7,IF(H33=30,W12,IF(H33=31,W13,IF(H33=40,W14,IF(H33=41,W15,IF(H33=50,W18,IF(H33=51,W19,IF(H33=60,W20,IF(H33=61,W21,2000))))))))))))))))</f>
        <v>250</v>
      </c>
      <c r="BB33" s="252"/>
      <c r="BH33" s="182"/>
    </row>
    <row r="34" spans="1:60">
      <c r="A34" s="183" t="str">
        <f t="shared" si="4"/>
        <v>nein</v>
      </c>
      <c r="B34" s="183" t="str">
        <f t="shared" si="5"/>
        <v>nein</v>
      </c>
      <c r="C34" s="251" t="str">
        <f t="shared" si="6"/>
        <v>nein</v>
      </c>
      <c r="D34" s="183" t="str">
        <f t="shared" si="7"/>
        <v>nein</v>
      </c>
      <c r="E34" s="250" t="str">
        <f>IF(O34=10,E16,IF(O34=11,E17,IF(O34=20,E10,IF(O34=21,E11,IF(O34=22,E8,IF(O34=23,E9,IF(O34=24,E6,IF(O34=25,E7,IF(O34=30,E12,IF(O34=31,E13,IF(O34=40,E14,IF(O34=41,E15,IF(O34=50,E18,IF(O34=51,E19,IF(O34=60,E20,IF(O34=61,E21,"nein"))))))))))))))))</f>
        <v>nein</v>
      </c>
      <c r="F34" s="250"/>
      <c r="G34" s="251"/>
      <c r="H34" s="183">
        <f>M!T34</f>
        <v>60</v>
      </c>
      <c r="I34" s="183">
        <f>M!AE9</f>
        <v>0</v>
      </c>
      <c r="J34" s="183">
        <f>M!E34</f>
        <v>0</v>
      </c>
      <c r="K34" s="183">
        <f>M!N34</f>
        <v>0</v>
      </c>
      <c r="L34" s="183">
        <f>M!O34</f>
        <v>0</v>
      </c>
      <c r="M34" s="251"/>
      <c r="N34" s="183">
        <f t="shared" si="8"/>
        <v>5000</v>
      </c>
      <c r="O34" s="183" t="str">
        <f t="shared" si="17"/>
        <v>0</v>
      </c>
      <c r="P34" s="183">
        <f t="shared" si="9"/>
        <v>5000</v>
      </c>
      <c r="Q34" s="183">
        <f t="shared" si="10"/>
        <v>5000</v>
      </c>
      <c r="R34" s="183">
        <f t="shared" si="11"/>
        <v>2000</v>
      </c>
      <c r="S34" s="183">
        <f>IF(H34=10,Y16,IF(H34=11,Y17,IF(H34=20,Y10,IF(H34=21,Y11,IF(H34=22,Y8,IF(H34=23,Y9,IF(H34=24,Y6,IF(H34=25,Y7,IF(H34=30,Y12,IF(H34=31,Y13,IF(H34=40,Y14,IF(H34=41,Y15,IF(H34=50,Y18,IF(H34=51,Y19,IF(H34=60,Y20,IF(H34=61,Y21,2000))))))))))))))))</f>
        <v>60</v>
      </c>
      <c r="T34" s="183">
        <f>IF(H34=10,AA16,IF(H34=11,AA17,IF(H34=20,AA10,IF(H34=21,AA11,IF(H34=22,AA8,IF(H34=23,AA9,IF(H34=24,AA6,IF(H34=25,AA7,IF(H34=30,AA12,IF(H34=31,AA13,IF(H34=40,AA14,IF(H34=41,AA15,IF(H34=50,AA18,IF(H34=51,AA19,IF(H34=60,AA20,IF(H34=61,AA21,2000))))))))))))))))</f>
        <v>150</v>
      </c>
      <c r="U34" s="183">
        <f>IF(H34=10,AC16,IF(H34=11,AC17,IF(H34=20,AC10,IF(H34=21,AC11,IF(H34=22,AC8,IF(H34=23,AC9,IF(H34=24,AC6,IF(H34=25,AC7,IF(H34=30,AC12,IF(H34=31,AC13,IF(H34=40,AC14,IF(H34=41,AC15,IF(H34=50,AC18,IF(H34=51,AC19,IF(H34=60,AC20,IF(H34=61,AC21,2000))))))))))))))))</f>
        <v>210</v>
      </c>
      <c r="V34" s="183">
        <f>IF(H34=10,AD16,IF(H34=11,AD17,IF(H34=20,AD10,IF(H34=21,AD11,IF(H34=22,AD8,IF(H34=23,AD9,IF(H34=24,AD6,IF(H34=25,AD7,IF(H34=30,AD12,IF(H34=31,AD13,IF(H34=40,AD14,IF(H34=41,AD15,IF(H34=50,AD18,IF(H34=51,AD19,IF(H34=60,AD20,IF(H34=61,AD21,2000))))))))))))))))</f>
        <v>210</v>
      </c>
      <c r="W34" s="183">
        <f>IF(H34=10,AE16,IF(H34=11,AE17,IF(H34=20,AE10,IF(H34=21,AE11,IF(H34=22,AE8,IF(H34=23,AE9,IF(H34=24,AE6,IF(H34=25,AE7,IF(H34=30,AE12,IF(H34=31,AE13,IF(H34=40,AE14,IF(H34=41,AE15,IF(H34=50,AE18,IF(H34=51,AE19,IF(H34=60,AE20,IF(H34=61,AE21,2000))))))))))))))))</f>
        <v>210</v>
      </c>
      <c r="Y34" s="183">
        <f t="shared" si="12"/>
        <v>3000</v>
      </c>
      <c r="Z34" s="183">
        <f>IF(H34=10,AF16,IF(H34=11,AF17,IF(H34=20,AF10,IF(H34=21,AF11,IF(H34=22,AF8,IF(H34=23,AF9,IF(H34=24,AF6,IF(H34=25,AF7,IF(H34=30,AF12,IF(H34=31,AF13,IF(H34=40,AF14,IF(H34=41,AF15,IF(H34=50,AF18,IF(H34=51,AF19,IF(H34=60,AF20,IF(H34=61,AF21,2000))))))))))))))))</f>
        <v>60</v>
      </c>
      <c r="AA34" s="183">
        <f>IF(H34=10,AH16,IF(H34=11,AH17,IF(H34=20,AH10,IF(H34=21,AH11,IF(H34=22,AH8,IF(H34=23,AH9,IF(H34=24,AH6,IF(H34=25,AH7,IF(H34=30,AH12,IF(H34=31,AH13,IF(H34=40,AH14,IF(H34=41,AH15,IF(H34=50,AH18,IF(H34=51,AH19,IF(H34=60,AH20,IF(H34=61,AH21,2000))))))))))))))))</f>
        <v>150</v>
      </c>
      <c r="AB34" s="183">
        <f>IF(H34=10,AJ16,IF(H34=11,AJ17,IF(H34=20,AJ10,IF(H34=21,AJ11,IF(H34=22,AJ8,IF(H34=23,AJ9,IF(H34=24,AJ6,IF(H34=25,AJ7,IF(H34=30,AJ12,IF(H34=31,AJ13,IF(H34=40,AJ14,IF(H34=41,AJ15,IF(H34=50,AJ18,IF(H34=51,AJ19,IF(H34=60,AJ20,IF(H34=61,AJ21,2000))))))))))))))))</f>
        <v>210</v>
      </c>
      <c r="AC34" s="183">
        <f>IF(H34=10,AK16,IF(H34=11,AK17,IF(H34=20,AK10,IF(H34=21,AK11,IF(H34=22,AK8,IF(H34=23,AK9,IF(H34=24,AK6,IF(H34=25,AK7,IF(H34=30,AK12,IF(H34=31,AK13,IF(H34=40,AK14,IF(H34=41,AK15,IF(H34=50,AK18,IF(H34=51,AK19,IF(H34=60,AK20,IF(H34=61,AK21,2000))))))))))))))))</f>
        <v>210</v>
      </c>
      <c r="AD34" s="183">
        <f>IF(H34=10,AL16,IF(H34=11,AL17,IF(H34=20,AL10,IF(H34=21,AL11,IF(H34=22,AL8,IF(H34=23,AL9,IF(H34=24,AL6,IF(H34=25,AL7,IF(H34=30,AL12,IF(H34=31,AL13,IF(H34=40,AL14,IF(H34=41,AL15,IF(H34=50,AL18,IF(H34=51,AL19,IF(H34=60,AL20,IF(H34=61,AL21,2000))))))))))))))))</f>
        <v>210</v>
      </c>
      <c r="AF34" s="183">
        <f t="shared" si="13"/>
        <v>3000</v>
      </c>
      <c r="AG34" s="183">
        <f>IF(H34=10,AM16,IF(H34=11,AM17,IF(H34=20,AM10,IF(H34=21,AM11,IF(H34=22,AM8,IF(H34=23,AM9,IF(H34=24,AM6,IF(H34=25,AM7,IF(H34=30,AM12,IF(H34=31,AM13,IF(H34=40,AM14,IF(H34=41,AM15,IF(H34=50,AM18,IF(H34=51,AM19,IF(H34=60,AM20,IF(H34=61,AM21,2000))))))))))))))))</f>
        <v>50</v>
      </c>
      <c r="AH34" s="183">
        <f>IF(H34=10,AN16,IF(H34=11,AN17,IF(H34=20,AN10,IF(H34=21,AN11,IF(H34=22,AN8,IF(H34=23,AN9,IF(H34=24,AN6,IF(H34=25,AN7,IF(H34=30,AN12,IF(H34=31,AN13,IF(H34=40,AN14,IF(H34=41,AN15,IF(H34=50,AN18,IF(H34=51,AN19,IF(H34=60,AN20,IF(H34=61,AN21,2000))))))))))))))))</f>
        <v>150</v>
      </c>
      <c r="AI34" s="183">
        <f>IF(H34=10,AO16,IF(H34=11,AO17,IF(H34=20,AO10,IF(H34=21,AO11,IF(H34=22,AO8,IF(H34=23,AO9,IF(H34=24,AO6,IF(H34=25,AO7,IF(H34=30,AO12,IF(H34=31,AO13,IF(H34=40,AO14,IF(H34=41,AO15,IF(H34=50,AO18,IF(H34=51,AO19,IF(H34=60,AO20,IF(H34=61,AO21,2000))))))))))))))))</f>
        <v>250</v>
      </c>
      <c r="AJ34" s="183">
        <f>IF(H34=10,AP16,IF(H34=11,AP17,IF(H34=20,AP10,IF(H34=21,AP11,IF(H34=22,AP8,IF(H34=23,AP9,IF(H34=24,AP6,IF(H34=25,AP7,IF(H34=30,AP12,IF(H34=31,AP13,IF(H34=40,AP14,IF(H34=41,AP15,IF(H34=50,AP18,IF(H34=51,AP19,IF(H34=60,AP20,IF(H34=61,AP21,2000))))))))))))))))</f>
        <v>310</v>
      </c>
      <c r="AK34" s="183">
        <f>IF(H34=10,AQ16,IF(H34=11,AQ17,IF(H34=20,AQ10,IF(H34=21,AQ11,IF(H34=22,AQ8,IF(H34=23,AQ9,IF(H34=24,AQ6,IF(H34=25,AQ7,IF(H34=30,AQ12,IF(H34=31,AQ13,IF(H34=40,AQ14,IF(H34=41,AQ15,IF(H34=50,AQ18,IF(H34=51,AQ19,IF(H34=60,AQ20,IF(H34=61,AQ21,2000))))))))))))))))</f>
        <v>410</v>
      </c>
      <c r="AM34" s="183">
        <f t="shared" si="14"/>
        <v>3000</v>
      </c>
      <c r="AN34" s="183">
        <f>IF(H34=10,L16,IF(H34=11,L17,IF(H34=20,L10,IF(H34=21,L11,IF(H34=22,L8,IF(H34=23,L9,IF(H34=24,L6,IF(H34=25,L7,IF(H34=30,L12,IF(H34=31,L13,IF(H34=40,L14,IF(H34=41,L15,IF(H34=50,L18,IF(H34=51,L19,IF(H34=60,L20,IF(H34=61,L21,2000))))))))))))))))</f>
        <v>60</v>
      </c>
      <c r="AO34" s="183">
        <f>IF(H34=10,N16,IF(H34=11,N17,IF(H34=20,N10,IF(H34=21,N11,IF(H34=22,N8,IF(H34=23,N9,IF(H34=24,N6,IF(H34=25,N7,IF(H34=30,N12,IF(H34=31,N13,IF(H34=40,N14,IF(H34=41,N15,IF(H34=50,N18,IF(H34=51,N19,IF(H34=60,N20,IF(H34=61,N21,2000))))))))))))))))</f>
        <v>150</v>
      </c>
      <c r="AP34" s="183">
        <f>IF(H34=10,P16,IF(H34=11,P17,IF(H34=20,P10,IF(H34=21,P11,IF(H34=22,P8,IF(H34=23,P9,IF(H34=24,P6,IF(H34=25,P7,IF(H34=30,P12,IF(H34=31,P13,IF(H34=40,P14,IF(H34=41,P15,IF(H34=50,P18,IF(H34=51,P19,IF(H34=60,P20,IF(H34=61,P21,2000))))))))))))))))</f>
        <v>210</v>
      </c>
      <c r="AR34" s="183">
        <f t="shared" si="15"/>
        <v>3000</v>
      </c>
      <c r="AS34" s="183">
        <f>IF(H34=10,Q16,IF(H34=11,Q17,IF(H34=20,Q10,IF(H34=21,Q11,IF(H34=22,Q8,IF(H34=23,Q9,IF(H34=24,Q6,IF(H34=25,Q7,IF(H34=30,Q12,IF(H34=31,Q13,IF(H34=40,Q14,IF(H34=41,Q15,IF(H34=50,Q18,IF(H34=51,Q19,IF(H34=60,Q20,IF(H34=61,Q21,2000))))))))))))))))</f>
        <v>60</v>
      </c>
      <c r="AT34" s="183">
        <f>IF(H34=10,S16,IF(H34=11,S17,IF(H34=20,S10,IF(H34=21,S11,IF(H34=22,S8,IF(H34=23,S9,IF(H34=24,S6,IF(H34=25,S7,IF(H34=30,S12,IF(H34=31,S13,IF(H34=40,S14,IF(H34=41,S15,IF(H34=50,S18,IF(H34=51,S19,IF(H34=60,S20,IF(H34=61,S21,8199))))))))))))))))</f>
        <v>150</v>
      </c>
      <c r="AU34" s="251">
        <v>8999</v>
      </c>
      <c r="AV34" s="251"/>
      <c r="AW34" s="183">
        <f t="shared" si="16"/>
        <v>3000</v>
      </c>
      <c r="AX34" s="183">
        <f>IF(H34=10,U16,IF(H34=11,U17,IF(H34=20,U10,IF(H34=21,U11,IF(H34=22,U8,IF(H34=23,U9,IF(H34=24,U6,IF(H34=25,U7,IF(H34=30,U12,IF(H34=31,U13,IF(H34=40,U14,IF(H34=41,U15,IF(H34=50,U18,IF(H34=51,U19,IF(H34=60,U20,IF(H34=61,U21,2000))))))))))))))))</f>
        <v>50</v>
      </c>
      <c r="AY34" s="183">
        <f>IF(H34=10,V16,IF(H34=11,V17,IF(H34=20,V10,IF(H34=21,V11,IF(H34=22,V8,IF(H34=23,V9,IF(H34=24,V6,IF(H34=25,V7,IF(H34=30,V12,IF(H34=31,V13,IF(H34=40,V14,IF(H34=41,V15,IF(H34=50,V18,IF(H34=51,V19,IF(H34=60,V20,IF(H34=61,V21,2000))))))))))))))))</f>
        <v>150</v>
      </c>
      <c r="AZ34" s="183">
        <f>IF(H34=10,W16,IF(H34=11,W17,IF(H34=20,W10,IF(H34=21,W11,IF(H34=22,W8,IF(H34=23,W9,IF(H34=24,W6,IF(H34=25,W7,IF(H34=30,W12,IF(H34=31,W13,IF(H34=40,W14,IF(H34=41,W15,IF(H34=50,W18,IF(H34=51,W19,IF(H34=60,W20,IF(H34=61,W21,2000))))))))))))))))</f>
        <v>250</v>
      </c>
      <c r="BB34" s="252"/>
      <c r="BH34" s="182"/>
    </row>
    <row r="35" spans="1:60">
      <c r="A35" s="183" t="str">
        <f t="shared" si="4"/>
        <v>nein</v>
      </c>
      <c r="B35" s="183" t="str">
        <f t="shared" si="5"/>
        <v>nein</v>
      </c>
      <c r="C35" s="251" t="str">
        <f t="shared" si="6"/>
        <v>nein</v>
      </c>
      <c r="D35" s="183" t="str">
        <f t="shared" si="7"/>
        <v>nein</v>
      </c>
      <c r="E35" s="250" t="str">
        <f>IF(O35=10,E16,IF(O35=11,E17,IF(O35=20,E10,IF(O35=21,E11,IF(O35=22,E8,IF(O35=23,E9,IF(O35=24,E6,IF(O35=25,E7,IF(O35=30,E12,IF(O35=31,E13,IF(O35=40,E14,IF(O35=41,E15,IF(O35=50,E18,IF(O35=51,E19,IF(O35=60,E20,IF(O35=61,E21,"nein"))))))))))))))))</f>
        <v>nein</v>
      </c>
      <c r="F35" s="250"/>
      <c r="G35" s="251"/>
      <c r="H35" s="183">
        <f>M!T35</f>
        <v>60</v>
      </c>
      <c r="I35" s="183">
        <f>M!AE9</f>
        <v>0</v>
      </c>
      <c r="J35" s="183">
        <f>M!E35</f>
        <v>0</v>
      </c>
      <c r="K35" s="183">
        <f>M!N35</f>
        <v>0</v>
      </c>
      <c r="L35" s="183">
        <f>M!O35</f>
        <v>0</v>
      </c>
      <c r="M35" s="251"/>
      <c r="N35" s="183">
        <f t="shared" si="8"/>
        <v>5000</v>
      </c>
      <c r="O35" s="183" t="str">
        <f t="shared" si="17"/>
        <v>0</v>
      </c>
      <c r="P35" s="183">
        <f t="shared" si="9"/>
        <v>5000</v>
      </c>
      <c r="Q35" s="183">
        <f t="shared" si="10"/>
        <v>5000</v>
      </c>
      <c r="R35" s="183">
        <f t="shared" si="11"/>
        <v>2000</v>
      </c>
      <c r="S35" s="183">
        <f>IF(H35=10,Y16,IF(H35=11,Y17,IF(H35=20,Y10,IF(H35=21,Y11,IF(H35=22,Y8,IF(H35=23,Y9,IF(H35=24,Y6,IF(H35=25,Y7,IF(H35=30,Y12,IF(H35=31,Y13,IF(H35=40,Y14,IF(H35=41,Y15,IF(H35=50,Y18,IF(H35=51,Y19,IF(H35=60,Y20,IF(H35=61,Y21,2000))))))))))))))))</f>
        <v>60</v>
      </c>
      <c r="T35" s="183">
        <f>IF(H35=10,AA16,IF(H35=11,AA17,IF(H35=20,AA10,IF(H35=21,AA11,IF(H35=22,AA8,IF(H35=23,AA9,IF(H35=24,AA6,IF(H35=25,AA7,IF(H35=30,AA12,IF(H35=31,AA13,IF(H35=40,AA14,IF(H35=41,AA15,IF(H35=50,AA18,IF(H35=51,AA19,IF(H35=60,AA20,IF(H35=61,AA21,2000))))))))))))))))</f>
        <v>150</v>
      </c>
      <c r="U35" s="183">
        <f>IF(H35=10,AC16,IF(H35=11,AC17,IF(H35=20,AC10,IF(H35=21,AC11,IF(H35=22,AC8,IF(H35=23,AC9,IF(H35=24,AC6,IF(H35=25,AC7,IF(H35=30,AC12,IF(H35=31,AC13,IF(H35=40,AC14,IF(H35=41,AC15,IF(H35=50,AC18,IF(H35=51,AC19,IF(H35=60,AC20,IF(H35=61,AC21,2000))))))))))))))))</f>
        <v>210</v>
      </c>
      <c r="V35" s="183">
        <f>IF(H35=10,AD16,IF(H35=11,AD17,IF(H35=20,AD10,IF(H35=21,AD11,IF(H35=22,AD8,IF(H35=23,AD9,IF(H35=24,AD6,IF(H35=25,AD7,IF(H35=30,AD12,IF(H35=31,AD13,IF(H35=40,AD14,IF(H35=41,AD15,IF(H35=50,AD18,IF(H35=51,AD19,IF(H35=60,AD20,IF(H35=61,AD21,2000))))))))))))))))</f>
        <v>210</v>
      </c>
      <c r="W35" s="183">
        <f>IF(H35=10,AE16,IF(H35=11,AE17,IF(H35=20,AE10,IF(H35=21,AE11,IF(H35=22,AE8,IF(H35=23,AE9,IF(H35=24,AE6,IF(H35=25,AE7,IF(H35=30,AE12,IF(H35=31,AE13,IF(H35=40,AE14,IF(H35=41,AE15,IF(H35=50,AE18,IF(H35=51,AE19,IF(H35=60,AE20,IF(H35=61,AE21,2000))))))))))))))))</f>
        <v>210</v>
      </c>
      <c r="Y35" s="183">
        <f t="shared" si="12"/>
        <v>3000</v>
      </c>
      <c r="Z35" s="183">
        <f>IF(H35=10,AF16,IF(H35=11,AF17,IF(H35=20,AF10,IF(H35=21,AF11,IF(H35=22,AF8,IF(H35=23,AF9,IF(H35=24,AF6,IF(H35=25,AF7,IF(H35=30,AF12,IF(H35=31,AF13,IF(H35=40,AF14,IF(H35=41,AF15,IF(H35=50,AF18,IF(H35=51,AF19,IF(H35=60,AF20,IF(H35=61,AF21,2000))))))))))))))))</f>
        <v>60</v>
      </c>
      <c r="AA35" s="183">
        <f>IF(H35=10,AH16,IF(H35=11,AH17,IF(H35=20,AH10,IF(H35=21,AH11,IF(H35=22,AH8,IF(H35=23,AH9,IF(H35=24,AH6,IF(H35=25,AH7,IF(H35=30,AH12,IF(H35=31,AH13,IF(H35=40,AH14,IF(H35=41,AH15,IF(H35=50,AH18,IF(H35=51,AH19,IF(H35=60,AH20,IF(H35=61,AH21,2000))))))))))))))))</f>
        <v>150</v>
      </c>
      <c r="AB35" s="183">
        <f>IF(H35=10,AJ16,IF(H35=11,AJ17,IF(H35=20,AJ10,IF(H35=21,AJ11,IF(H35=22,AJ8,IF(H35=23,AJ9,IF(H35=24,AJ6,IF(H35=25,AJ7,IF(H35=30,AJ12,IF(H35=31,AJ13,IF(H35=40,AJ14,IF(H35=41,AJ15,IF(H35=50,AJ18,IF(H35=51,AJ19,IF(H35=60,AJ20,IF(H35=61,AJ21,2000))))))))))))))))</f>
        <v>210</v>
      </c>
      <c r="AC35" s="183">
        <f>IF(H35=10,AK16,IF(H35=11,AK17,IF(H35=20,AK10,IF(H35=21,AK11,IF(H35=22,AK8,IF(H35=23,AK9,IF(H35=24,AK6,IF(H35=25,AK7,IF(H35=30,AK12,IF(H35=31,AK13,IF(H35=40,AK14,IF(H35=41,AK15,IF(H35=50,AK18,IF(H35=51,AK19,IF(H35=60,AK20,IF(H35=61,AK21,2000))))))))))))))))</f>
        <v>210</v>
      </c>
      <c r="AD35" s="183">
        <f>IF(H35=10,AL16,IF(H35=11,AL17,IF(H35=20,AL10,IF(H35=21,AL11,IF(H35=22,AL8,IF(H35=23,AL9,IF(H35=24,AL6,IF(H35=25,AL7,IF(H35=30,AL12,IF(H35=31,AL13,IF(H35=40,AL14,IF(H35=41,AL15,IF(H35=50,AL18,IF(H35=51,AL19,IF(H35=60,AL20,IF(H35=61,AL21,2000))))))))))))))))</f>
        <v>210</v>
      </c>
      <c r="AF35" s="183">
        <f t="shared" si="13"/>
        <v>3000</v>
      </c>
      <c r="AG35" s="183">
        <f>IF(H35=10,AM16,IF(H35=11,AM17,IF(H35=20,AM10,IF(H35=21,AM11,IF(H35=22,AM8,IF(H35=23,AM9,IF(H35=24,AM6,IF(H35=25,AM7,IF(H35=30,AM12,IF(H35=31,AM13,IF(H35=40,AM14,IF(H35=41,AM15,IF(H35=50,AM18,IF(H35=51,AM19,IF(H35=60,AM20,IF(H35=61,AM21,2000))))))))))))))))</f>
        <v>50</v>
      </c>
      <c r="AH35" s="183">
        <f>IF(H35=10,AN16,IF(H35=11,AN17,IF(H35=20,AN10,IF(H35=21,AN11,IF(H35=22,AN8,IF(H35=23,AN9,IF(H35=24,AN6,IF(H35=25,AN7,IF(H35=30,AN12,IF(H35=31,AN13,IF(H35=40,AN14,IF(H35=41,AN15,IF(H35=50,AN18,IF(H35=51,AN19,IF(H35=60,AN20,IF(H35=61,AN21,2000))))))))))))))))</f>
        <v>150</v>
      </c>
      <c r="AI35" s="183">
        <f>IF(H35=10,AO16,IF(H35=11,AO17,IF(H35=20,AO10,IF(H35=21,AO11,IF(H35=22,AO8,IF(H35=23,AO9,IF(H35=24,AO6,IF(H35=25,AO7,IF(H35=30,AO12,IF(H35=31,AO13,IF(H35=40,AO14,IF(H35=41,AO15,IF(H35=50,AO18,IF(H35=51,AO19,IF(H35=60,AO20,IF(H35=61,AO21,2000))))))))))))))))</f>
        <v>250</v>
      </c>
      <c r="AJ35" s="183">
        <f>IF(H35=10,AP16,IF(H35=11,AP17,IF(H35=20,AP10,IF(H35=21,AP11,IF(H35=22,AP8,IF(H35=23,AP9,IF(H35=24,AP6,IF(H35=25,AP7,IF(H35=30,AP12,IF(H35=31,AP13,IF(H35=40,AP14,IF(H35=41,AP15,IF(H35=50,AP18,IF(H35=51,AP19,IF(H35=60,AP20,IF(H35=61,AP21,2000))))))))))))))))</f>
        <v>310</v>
      </c>
      <c r="AK35" s="183">
        <f>IF(H35=10,AQ16,IF(H35=11,AQ17,IF(H35=20,AQ10,IF(H35=21,AQ11,IF(H35=22,AQ8,IF(H35=23,AQ9,IF(H35=24,AQ6,IF(H35=25,AQ7,IF(H35=30,AQ12,IF(H35=31,AQ13,IF(H35=40,AQ14,IF(H35=41,AQ15,IF(H35=50,AQ18,IF(H35=51,AQ19,IF(H35=60,AQ20,IF(H35=61,AQ21,2000))))))))))))))))</f>
        <v>410</v>
      </c>
      <c r="AM35" s="183">
        <f t="shared" si="14"/>
        <v>3000</v>
      </c>
      <c r="AN35" s="183">
        <f>IF(H35=10,L16,IF(H35=11,L17,IF(H35=20,L10,IF(H35=21,L11,IF(H35=22,L8,IF(H35=23,L9,IF(H35=24,L6,IF(H35=25,L7,IF(H35=30,L12,IF(H35=31,L13,IF(H35=40,L14,IF(H35=41,L15,IF(H35=50,L18,IF(H35=51,L19,IF(H35=60,L20,IF(H35=61,L21,2000))))))))))))))))</f>
        <v>60</v>
      </c>
      <c r="AO35" s="183">
        <f>IF(H35=10,N16,IF(H35=11,N17,IF(H35=20,N10,IF(H35=21,N11,IF(H35=22,N8,IF(H35=23,N9,IF(H35=24,N6,IF(H35=25,N7,IF(H35=30,N12,IF(H35=31,N13,IF(H35=40,N14,IF(H35=41,N15,IF(H35=50,N18,IF(H35=51,N19,IF(H35=60,N20,IF(H35=61,N21,2000))))))))))))))))</f>
        <v>150</v>
      </c>
      <c r="AP35" s="183">
        <f>IF(H35=10,P16,IF(H35=11,P17,IF(H35=20,P10,IF(H35=21,P11,IF(H35=22,P8,IF(H35=23,P9,IF(H35=24,P6,IF(H35=25,P7,IF(H35=30,P12,IF(H35=31,P13,IF(H35=40,P14,IF(H35=41,P15,IF(H35=50,P18,IF(H35=51,P19,IF(H35=60,P20,IF(H35=61,P21,2000))))))))))))))))</f>
        <v>210</v>
      </c>
      <c r="AR35" s="183">
        <f t="shared" si="15"/>
        <v>3000</v>
      </c>
      <c r="AS35" s="183">
        <f>IF(H35=10,Q16,IF(H35=11,Q17,IF(H35=20,Q10,IF(H35=21,Q11,IF(H35=22,Q8,IF(H35=23,Q9,IF(H35=24,Q6,IF(H35=25,Q7,IF(H35=30,Q12,IF(H35=31,Q13,IF(H35=40,Q14,IF(H35=41,Q15,IF(H35=50,Q18,IF(H35=51,Q19,IF(H35=60,Q20,IF(H35=61,Q21,2000))))))))))))))))</f>
        <v>60</v>
      </c>
      <c r="AT35" s="183">
        <f>IF(H35=10,S16,IF(H35=11,S17,IF(H35=20,S10,IF(H35=21,S11,IF(H35=22,S8,IF(H35=23,S9,IF(H35=24,S6,IF(H35=25,S7,IF(H35=30,S12,IF(H35=31,S13,IF(H35=40,S14,IF(H35=41,S15,IF(H35=50,S18,IF(H35=51,S19,IF(H35=60,S20,IF(H35=61,S21,8199))))))))))))))))</f>
        <v>150</v>
      </c>
      <c r="AU35" s="251">
        <v>8999</v>
      </c>
      <c r="AV35" s="251"/>
      <c r="AW35" s="183">
        <f t="shared" si="16"/>
        <v>3000</v>
      </c>
      <c r="AX35" s="183">
        <f>IF(H35=10,U16,IF(H35=11,U17,IF(H35=20,U10,IF(H35=21,U11,IF(H35=22,U8,IF(H35=23,U9,IF(H35=24,U6,IF(H35=25,U7,IF(H35=30,U12,IF(H35=31,U13,IF(H35=40,U14,IF(H35=41,U15,IF(H35=50,U18,IF(H35=51,U19,IF(H35=60,U20,IF(H35=61,U21,2000))))))))))))))))</f>
        <v>50</v>
      </c>
      <c r="AY35" s="183">
        <f>IF(H35=10,V16,IF(H35=11,V17,IF(H35=20,V10,IF(H35=21,V11,IF(H35=22,V8,IF(H35=23,V9,IF(H35=24,V6,IF(H35=25,V7,IF(H35=30,V12,IF(H35=31,V13,IF(H35=40,V14,IF(H35=41,V15,IF(H35=50,V18,IF(H35=51,V19,IF(H35=60,V20,IF(H35=61,V21,2000))))))))))))))))</f>
        <v>150</v>
      </c>
      <c r="AZ35" s="183">
        <f>IF(H35=10,W16,IF(H35=11,W17,IF(H35=20,W10,IF(H35=21,W11,IF(H35=22,W8,IF(H35=23,W9,IF(H35=24,W6,IF(H35=25,W7,IF(H35=30,W12,IF(H35=31,W13,IF(H35=40,W14,IF(H35=41,W15,IF(H35=50,W18,IF(H35=51,W19,IF(H35=60,W20,IF(H35=61,W21,2000))))))))))))))))</f>
        <v>250</v>
      </c>
      <c r="BB35" s="252"/>
      <c r="BH35" s="182"/>
    </row>
    <row r="36" spans="1:60">
      <c r="A36" s="183" t="str">
        <f t="shared" si="4"/>
        <v>nein</v>
      </c>
      <c r="B36" s="183" t="str">
        <f t="shared" si="5"/>
        <v>nein</v>
      </c>
      <c r="C36" s="251" t="str">
        <f t="shared" si="6"/>
        <v>nein</v>
      </c>
      <c r="D36" s="183" t="str">
        <f t="shared" si="7"/>
        <v>nein</v>
      </c>
      <c r="E36" s="250" t="str">
        <f>IF(O36=10,E16,IF(O36=11,E17,IF(O36=20,E10,IF(O36=21,E11,IF(O36=22,E8,IF(O36=23,E9,IF(O36=24,E6,IF(O36=25,E7,IF(O36=30,E12,IF(O36=31,E13,IF(O36=40,E14,IF(O36=41,E15,IF(O36=50,E18,IF(O36=51,E19,IF(O36=60,E20,IF(O36=61,E21,"nein"))))))))))))))))</f>
        <v>nein</v>
      </c>
      <c r="F36" s="250"/>
      <c r="G36" s="251"/>
      <c r="H36" s="183">
        <f>M!T36</f>
        <v>60</v>
      </c>
      <c r="I36" s="183">
        <f>M!AE9</f>
        <v>0</v>
      </c>
      <c r="J36" s="183">
        <f>M!E36</f>
        <v>0</v>
      </c>
      <c r="K36" s="183">
        <f>M!N36</f>
        <v>0</v>
      </c>
      <c r="L36" s="183">
        <f>M!O36</f>
        <v>0</v>
      </c>
      <c r="M36" s="251"/>
      <c r="N36" s="183">
        <f t="shared" si="8"/>
        <v>5000</v>
      </c>
      <c r="O36" s="183" t="str">
        <f t="shared" si="17"/>
        <v>0</v>
      </c>
      <c r="P36" s="183">
        <f t="shared" si="9"/>
        <v>5000</v>
      </c>
      <c r="Q36" s="183">
        <f t="shared" si="10"/>
        <v>5000</v>
      </c>
      <c r="R36" s="183">
        <f t="shared" si="11"/>
        <v>2000</v>
      </c>
      <c r="S36" s="183">
        <f>IF(H36=10,Y16,IF(H36=11,Y17,IF(H36=20,Y10,IF(H36=21,Y11,IF(H36=22,Y8,IF(H36=23,Y9,IF(H36=24,Y6,IF(H36=25,Y7,IF(H36=30,Y12,IF(H36=31,Y13,IF(H36=40,Y14,IF(H36=41,Y15,IF(H36=50,Y18,IF(H36=51,Y19,IF(H36=60,Y20,IF(H36=61,Y21,2000))))))))))))))))</f>
        <v>60</v>
      </c>
      <c r="T36" s="183">
        <f>IF(H36=10,AA16,IF(H36=11,AA17,IF(H36=20,AA10,IF(H36=21,AA11,IF(H36=22,AA8,IF(H36=23,AA9,IF(H36=24,AA6,IF(H36=25,AA7,IF(H36=30,AA12,IF(H36=31,AA13,IF(H36=40,AA14,IF(H36=41,AA15,IF(H36=50,AA18,IF(H36=51,AA19,IF(H36=60,AA20,IF(H36=61,AA21,2000))))))))))))))))</f>
        <v>150</v>
      </c>
      <c r="U36" s="183">
        <f>IF(H36=10,AC16,IF(H36=11,AC17,IF(H36=20,AC10,IF(H36=21,AC11,IF(H36=22,AC8,IF(H36=23,AC9,IF(H36=24,AC6,IF(H36=25,AC7,IF(H36=30,AC12,IF(H36=31,AC13,IF(H36=40,AC14,IF(H36=41,AC15,IF(H36=50,AC18,IF(H36=51,AC19,IF(H36=60,AC20,IF(H36=61,AC21,2000))))))))))))))))</f>
        <v>210</v>
      </c>
      <c r="V36" s="183">
        <f>IF(H36=10,AD16,IF(H36=11,AD17,IF(H36=20,AD10,IF(H36=21,AD11,IF(H36=22,AD8,IF(H36=23,AD9,IF(H36=24,AD6,IF(H36=25,AD7,IF(H36=30,AD12,IF(H36=31,AD13,IF(H36=40,AD14,IF(H36=41,AD15,IF(H36=50,AD18,IF(H36=51,AD19,IF(H36=60,AD20,IF(H36=61,AD21,2000))))))))))))))))</f>
        <v>210</v>
      </c>
      <c r="W36" s="183">
        <f>IF(H36=10,AE16,IF(H36=11,AE17,IF(H36=20,AE10,IF(H36=21,AE11,IF(H36=22,AE8,IF(H36=23,AE9,IF(H36=24,AE6,IF(H36=25,AE7,IF(H36=30,AE12,IF(H36=31,AE13,IF(H36=40,AE14,IF(H36=41,AE15,IF(H36=50,AE18,IF(H36=51,AE19,IF(H36=60,AE20,IF(H36=61,AE21,2000))))))))))))))))</f>
        <v>210</v>
      </c>
      <c r="Y36" s="183">
        <f t="shared" si="12"/>
        <v>3000</v>
      </c>
      <c r="Z36" s="183">
        <f>IF(H36=10,AF16,IF(H36=11,AF17,IF(H36=20,AF10,IF(H36=21,AF11,IF(H36=22,AF8,IF(H36=23,AF9,IF(H36=24,AF6,IF(H36=25,AF7,IF(H36=30,AF12,IF(H36=31,AF13,IF(H36=40,AF14,IF(H36=41,AF15,IF(H36=50,AF18,IF(H36=51,AF19,IF(H36=60,AF20,IF(H36=61,AF21,2000))))))))))))))))</f>
        <v>60</v>
      </c>
      <c r="AA36" s="183">
        <f>IF(H36=10,AH16,IF(H36=11,AH17,IF(H36=20,AH10,IF(H36=21,AH11,IF(H36=22,AH8,IF(H36=23,AH9,IF(H36=24,AH6,IF(H36=25,AH7,IF(H36=30,AH12,IF(H36=31,AH13,IF(H36=40,AH14,IF(H36=41,AH15,IF(H36=50,AH18,IF(H36=51,AH19,IF(H36=60,AH20,IF(H36=61,AH21,2000))))))))))))))))</f>
        <v>150</v>
      </c>
      <c r="AB36" s="183">
        <f>IF(H36=10,AJ16,IF(H36=11,AJ17,IF(H36=20,AJ10,IF(H36=21,AJ11,IF(H36=22,AJ8,IF(H36=23,AJ9,IF(H36=24,AJ6,IF(H36=25,AJ7,IF(H36=30,AJ12,IF(H36=31,AJ13,IF(H36=40,AJ14,IF(H36=41,AJ15,IF(H36=50,AJ18,IF(H36=51,AJ19,IF(H36=60,AJ20,IF(H36=61,AJ21,2000))))))))))))))))</f>
        <v>210</v>
      </c>
      <c r="AC36" s="183">
        <f>IF(H36=10,AK16,IF(H36=11,AK17,IF(H36=20,AK10,IF(H36=21,AK11,IF(H36=22,AK8,IF(H36=23,AK9,IF(H36=24,AK6,IF(H36=25,AK7,IF(H36=30,AK12,IF(H36=31,AK13,IF(H36=40,AK14,IF(H36=41,AK15,IF(H36=50,AK18,IF(H36=51,AK19,IF(H36=60,AK20,IF(H36=61,AK21,2000))))))))))))))))</f>
        <v>210</v>
      </c>
      <c r="AD36" s="183">
        <f>IF(H36=10,AL16,IF(H36=11,AL17,IF(H36=20,AL10,IF(H36=21,AL11,IF(H36=22,AL8,IF(H36=23,AL9,IF(H36=24,AL6,IF(H36=25,AL7,IF(H36=30,AL12,IF(H36=31,AL13,IF(H36=40,AL14,IF(H36=41,AL15,IF(H36=50,AL18,IF(H36=51,AL19,IF(H36=60,AL20,IF(H36=61,AL21,2000))))))))))))))))</f>
        <v>210</v>
      </c>
      <c r="AF36" s="183">
        <f t="shared" si="13"/>
        <v>3000</v>
      </c>
      <c r="AG36" s="183">
        <f>IF(H36=10,AM16,IF(H36=11,AM17,IF(H36=20,AM10,IF(H36=21,AM11,IF(H36=22,AM8,IF(H36=23,AM9,IF(H36=24,AM6,IF(H36=25,AM7,IF(H36=30,AM12,IF(H36=31,AM13,IF(H36=40,AM14,IF(H36=41,AM15,IF(H36=50,AM18,IF(H36=51,AM19,IF(H36=60,AM20,IF(H36=61,AM21,2000))))))))))))))))</f>
        <v>50</v>
      </c>
      <c r="AH36" s="183">
        <f>IF(H36=10,AN16,IF(H36=11,AN17,IF(H36=20,AN10,IF(H36=21,AN11,IF(H36=22,AN8,IF(H36=23,AN9,IF(H36=24,AN6,IF(H36=25,AN7,IF(H36=30,AN12,IF(H36=31,AN13,IF(H36=40,AN14,IF(H36=41,AN15,IF(H36=50,AN18,IF(H36=51,AN19,IF(H36=60,AN20,IF(H36=61,AN21,2000))))))))))))))))</f>
        <v>150</v>
      </c>
      <c r="AI36" s="183">
        <f>IF(H36=10,AO16,IF(H36=11,AO17,IF(H36=20,AO10,IF(H36=21,AO11,IF(H36=22,AO8,IF(H36=23,AO9,IF(H36=24,AO6,IF(H36=25,AO7,IF(H36=30,AO12,IF(H36=31,AO13,IF(H36=40,AO14,IF(H36=41,AO15,IF(H36=50,AO18,IF(H36=51,AO19,IF(H36=60,AO20,IF(H36=61,AO21,2000))))))))))))))))</f>
        <v>250</v>
      </c>
      <c r="AJ36" s="183">
        <f>IF(H36=10,AP16,IF(H36=11,AP17,IF(H36=20,AP10,IF(H36=21,AP11,IF(H36=22,AP8,IF(H36=23,AP9,IF(H36=24,AP6,IF(H36=25,AP7,IF(H36=30,AP12,IF(H36=31,AP13,IF(H36=40,AP14,IF(H36=41,AP15,IF(H36=50,AP18,IF(H36=51,AP19,IF(H36=60,AP20,IF(H36=61,AP21,2000))))))))))))))))</f>
        <v>310</v>
      </c>
      <c r="AK36" s="183">
        <f>IF(H36=10,AQ16,IF(H36=11,AQ17,IF(H36=20,AQ10,IF(H36=21,AQ11,IF(H36=22,AQ8,IF(H36=23,AQ9,IF(H36=24,AQ6,IF(H36=25,AQ7,IF(H36=30,AQ12,IF(H36=31,AQ13,IF(H36=40,AQ14,IF(H36=41,AQ15,IF(H36=50,AQ18,IF(H36=51,AQ19,IF(H36=60,AQ20,IF(H36=61,AQ21,2000))))))))))))))))</f>
        <v>410</v>
      </c>
      <c r="AM36" s="183">
        <f t="shared" si="14"/>
        <v>3000</v>
      </c>
      <c r="AN36" s="183">
        <f>IF(H36=10,L16,IF(H36=11,L17,IF(H36=20,L10,IF(H36=21,L11,IF(H36=22,L8,IF(H36=23,L9,IF(H36=24,L6,IF(H36=25,L7,IF(H36=30,L12,IF(H36=31,L13,IF(H36=40,L14,IF(H36=41,L15,IF(H36=50,L18,IF(H36=51,L19,IF(H36=60,L20,IF(H36=61,L21,2000))))))))))))))))</f>
        <v>60</v>
      </c>
      <c r="AO36" s="183">
        <f>IF(H36=10,N16,IF(H36=11,N17,IF(H36=20,N10,IF(H36=21,N11,IF(H36=22,N8,IF(H36=23,N9,IF(H36=24,N6,IF(H36=25,N7,IF(H36=30,N12,IF(H36=31,N13,IF(H36=40,N14,IF(H36=41,N15,IF(H36=50,N18,IF(H36=51,N19,IF(H36=60,N20,IF(H36=61,N21,2000))))))))))))))))</f>
        <v>150</v>
      </c>
      <c r="AP36" s="183">
        <f>IF(H36=10,P16,IF(H36=11,P17,IF(H36=20,P10,IF(H36=21,P11,IF(H36=22,P8,IF(H36=23,P9,IF(H36=24,P6,IF(H36=25,P7,IF(H36=30,P12,IF(H36=31,P13,IF(H36=40,P14,IF(H36=41,P15,IF(H36=50,P18,IF(H36=51,P19,IF(H36=60,P20,IF(H36=61,P21,2000))))))))))))))))</f>
        <v>210</v>
      </c>
      <c r="AR36" s="183">
        <f t="shared" si="15"/>
        <v>3000</v>
      </c>
      <c r="AS36" s="183">
        <f>IF(H36=10,Q16,IF(H36=11,Q17,IF(H36=20,Q10,IF(H36=21,Q11,IF(H36=22,Q8,IF(H36=23,Q9,IF(H36=24,Q6,IF(H36=25,Q7,IF(H36=30,Q12,IF(H36=31,Q13,IF(H36=40,Q14,IF(H36=41,Q15,IF(H36=50,Q18,IF(H36=51,Q19,IF(H36=60,Q20,IF(H36=61,Q21,2000))))))))))))))))</f>
        <v>60</v>
      </c>
      <c r="AT36" s="183">
        <f>IF(H36=10,S16,IF(H36=11,S17,IF(H36=20,S10,IF(H36=21,S11,IF(H36=22,S8,IF(H36=23,S9,IF(H36=24,S6,IF(H36=25,S7,IF(H36=30,S12,IF(H36=31,S13,IF(H36=40,S14,IF(H36=41,S15,IF(H36=50,S18,IF(H36=51,S19,IF(H36=60,S20,IF(H36=61,S21,8199))))))))))))))))</f>
        <v>150</v>
      </c>
      <c r="AU36" s="251">
        <v>8999</v>
      </c>
      <c r="AV36" s="251"/>
      <c r="AW36" s="183">
        <f t="shared" si="16"/>
        <v>3000</v>
      </c>
      <c r="AX36" s="183">
        <f>IF(H36=10,U16,IF(H36=11,U17,IF(H36=20,U10,IF(H36=21,U11,IF(H36=22,U8,IF(H36=23,U9,IF(H36=24,U6,IF(H36=25,U7,IF(H36=30,U12,IF(H36=31,U13,IF(H36=40,U14,IF(H36=41,U15,IF(H36=50,U18,IF(H36=51,U19,IF(H36=60,U20,IF(H36=61,U21,2000))))))))))))))))</f>
        <v>50</v>
      </c>
      <c r="AY36" s="183">
        <f>IF(H36=10,V16,IF(H36=11,V17,IF(H36=20,V10,IF(H36=21,V11,IF(H36=22,V8,IF(H36=23,V9,IF(H36=24,V6,IF(H36=25,V7,IF(H36=30,V12,IF(H36=31,V13,IF(H36=40,V14,IF(H36=41,V15,IF(H36=50,V18,IF(H36=51,V19,IF(H36=60,V20,IF(H36=61,V21,2000))))))))))))))))</f>
        <v>150</v>
      </c>
      <c r="AZ36" s="183">
        <f>IF(H36=10,W16,IF(H36=11,W17,IF(H36=20,W10,IF(H36=21,W11,IF(H36=22,W8,IF(H36=23,W9,IF(H36=24,W6,IF(H36=25,W7,IF(H36=30,W12,IF(H36=31,W13,IF(H36=40,W14,IF(H36=41,W15,IF(H36=50,W18,IF(H36=51,W19,IF(H36=60,W20,IF(H36=61,W21,2000))))))))))))))))</f>
        <v>250</v>
      </c>
      <c r="BB36" s="252"/>
      <c r="BH36" s="182"/>
    </row>
    <row r="37" spans="1:60">
      <c r="A37" s="183" t="str">
        <f t="shared" si="4"/>
        <v>nein</v>
      </c>
      <c r="B37" s="183" t="str">
        <f t="shared" si="5"/>
        <v>nein</v>
      </c>
      <c r="C37" s="251" t="str">
        <f t="shared" si="6"/>
        <v>nein</v>
      </c>
      <c r="D37" s="183" t="str">
        <f t="shared" si="7"/>
        <v>nein</v>
      </c>
      <c r="E37" s="250" t="str">
        <f>IF(O37=10,E16,IF(O37=11,E17,IF(O37=20,E10,IF(O37=21,E11,IF(O37=22,E8,IF(O37=23,E9,IF(O37=24,E6,IF(O37=25,E7,IF(O37=30,E12,IF(O37=31,E13,IF(O37=40,E14,IF(O37=41,E15,IF(O37=50,E18,IF(O37=51,E19,IF(O37=60,E20,IF(O37=61,E21,"nein"))))))))))))))))</f>
        <v>nein</v>
      </c>
      <c r="F37" s="250"/>
      <c r="G37" s="251"/>
      <c r="H37" s="183">
        <f>M!T37</f>
        <v>60</v>
      </c>
      <c r="I37" s="183">
        <f>M!AE9</f>
        <v>0</v>
      </c>
      <c r="J37" s="183">
        <f>M!E37</f>
        <v>0</v>
      </c>
      <c r="K37" s="183">
        <f>M!N37</f>
        <v>0</v>
      </c>
      <c r="L37" s="183">
        <f>M!O37</f>
        <v>0</v>
      </c>
      <c r="M37" s="251"/>
      <c r="N37" s="183">
        <f t="shared" si="8"/>
        <v>5000</v>
      </c>
      <c r="O37" s="183" t="str">
        <f t="shared" si="17"/>
        <v>0</v>
      </c>
      <c r="P37" s="183">
        <f t="shared" si="9"/>
        <v>5000</v>
      </c>
      <c r="Q37" s="183">
        <f t="shared" si="10"/>
        <v>5000</v>
      </c>
      <c r="R37" s="183">
        <f t="shared" si="11"/>
        <v>2000</v>
      </c>
      <c r="S37" s="183">
        <f>IF(H37=10,Y16,IF(H37=11,Y17,IF(H37=20,Y10,IF(H37=21,Y11,IF(H37=22,Y8,IF(H37=23,Y9,IF(H37=24,Y6,IF(H37=25,Y7,IF(H37=30,Y12,IF(H37=31,Y13,IF(H37=40,Y14,IF(H37=41,Y15,IF(H37=50,Y18,IF(H37=51,Y19,IF(H37=60,Y20,IF(H37=61,Y21,2000))))))))))))))))</f>
        <v>60</v>
      </c>
      <c r="T37" s="183">
        <f>IF(H37=10,AA16,IF(H37=11,AA17,IF(H37=20,AA10,IF(H37=21,AA11,IF(H37=22,AA8,IF(H37=23,AA9,IF(H37=24,AA6,IF(H37=25,AA7,IF(H37=30,AA12,IF(H37=31,AA13,IF(H37=40,AA14,IF(H37=41,AA15,IF(H37=50,AA18,IF(H37=51,AA19,IF(H37=60,AA20,IF(H37=61,AA21,2000))))))))))))))))</f>
        <v>150</v>
      </c>
      <c r="U37" s="183">
        <f>IF(H37=10,AC16,IF(H37=11,AC17,IF(H37=20,AC10,IF(H37=21,AC11,IF(H37=22,AC8,IF(H37=23,AC9,IF(H37=24,AC6,IF(H37=25,AC7,IF(H37=30,AC12,IF(H37=31,AC13,IF(H37=40,AC14,IF(H37=41,AC15,IF(H37=50,AC18,IF(H37=51,AC19,IF(H37=60,AC20,IF(H37=61,AC21,2000))))))))))))))))</f>
        <v>210</v>
      </c>
      <c r="V37" s="183">
        <f>IF(H37=10,AD16,IF(H37=11,AD17,IF(H37=20,AD10,IF(H37=21,AD11,IF(H37=22,AD8,IF(H37=23,AD9,IF(H37=24,AD6,IF(H37=25,AD7,IF(H37=30,AD12,IF(H37=31,AD13,IF(H37=40,AD14,IF(H37=41,AD15,IF(H37=50,AD18,IF(H37=51,AD19,IF(H37=60,AD20,IF(H37=61,AD21,2000))))))))))))))))</f>
        <v>210</v>
      </c>
      <c r="W37" s="183">
        <f>IF(H37=10,AE16,IF(H37=11,AE17,IF(H37=20,AE10,IF(H37=21,AE11,IF(H37=22,AE8,IF(H37=23,AE9,IF(H37=24,AE6,IF(H37=25,AE7,IF(H37=30,AE12,IF(H37=31,AE13,IF(H37=40,AE14,IF(H37=41,AE15,IF(H37=50,AE18,IF(H37=51,AE19,IF(H37=60,AE20,IF(H37=61,AE21,2000))))))))))))))))</f>
        <v>210</v>
      </c>
      <c r="Y37" s="183">
        <f t="shared" si="12"/>
        <v>3000</v>
      </c>
      <c r="Z37" s="183">
        <f>IF(H37=10,AF16,IF(H37=11,AF17,IF(H37=20,AF10,IF(H37=21,AF11,IF(H37=22,AF8,IF(H37=23,AF9,IF(H37=24,AF6,IF(H37=25,AF7,IF(H37=30,AF12,IF(H37=31,AF13,IF(H37=40,AF14,IF(H37=41,AF15,IF(H37=50,AF18,IF(H37=51,AF19,IF(H37=60,AF20,IF(H37=61,AF21,2000))))))))))))))))</f>
        <v>60</v>
      </c>
      <c r="AA37" s="183">
        <f>IF(H37=10,AH16,IF(H37=11,AH17,IF(H37=20,AH10,IF(H37=21,AH11,IF(H37=22,AH8,IF(H37=23,AH9,IF(H37=24,AH6,IF(H37=25,AH7,IF(H37=30,AH12,IF(H37=31,AH13,IF(H37=40,AH14,IF(H37=41,AH15,IF(H37=50,AH18,IF(H37=51,AH19,IF(H37=60,AH20,IF(H37=61,AH21,2000))))))))))))))))</f>
        <v>150</v>
      </c>
      <c r="AB37" s="183">
        <f>IF(H37=10,AJ16,IF(H37=11,AJ17,IF(H37=20,AJ10,IF(H37=21,AJ11,IF(H37=22,AJ8,IF(H37=23,AJ9,IF(H37=24,AJ6,IF(H37=25,AJ7,IF(H37=30,AJ12,IF(H37=31,AJ13,IF(H37=40,AJ14,IF(H37=41,AJ15,IF(H37=50,AJ18,IF(H37=51,AJ19,IF(H37=60,AJ20,IF(H37=61,AJ21,2000))))))))))))))))</f>
        <v>210</v>
      </c>
      <c r="AC37" s="183">
        <f>IF(H37=10,AK16,IF(H37=11,AK17,IF(H37=20,AK10,IF(H37=21,AK11,IF(H37=22,AK8,IF(H37=23,AK9,IF(H37=24,AK6,IF(H37=25,AK7,IF(H37=30,AK12,IF(H37=31,AK13,IF(H37=40,AK14,IF(H37=41,AK15,IF(H37=50,AK18,IF(H37=51,AK19,IF(H37=60,AK20,IF(H37=61,AK21,2000))))))))))))))))</f>
        <v>210</v>
      </c>
      <c r="AD37" s="183">
        <f>IF(H37=10,AL16,IF(H37=11,AL17,IF(H37=20,AL10,IF(H37=21,AL11,IF(H37=22,AL8,IF(H37=23,AL9,IF(H37=24,AL6,IF(H37=25,AL7,IF(H37=30,AL12,IF(H37=31,AL13,IF(H37=40,AL14,IF(H37=41,AL15,IF(H37=50,AL18,IF(H37=51,AL19,IF(H37=60,AL20,IF(H37=61,AL21,2000))))))))))))))))</f>
        <v>210</v>
      </c>
      <c r="AF37" s="183">
        <f t="shared" si="13"/>
        <v>3000</v>
      </c>
      <c r="AG37" s="183">
        <f>IF(H37=10,AM16,IF(H37=11,AM17,IF(H37=20,AM10,IF(H37=21,AM11,IF(H37=22,AM8,IF(H37=23,AM9,IF(H37=24,AM6,IF(H37=25,AM7,IF(H37=30,AM12,IF(H37=31,AM13,IF(H37=40,AM14,IF(H37=41,AM15,IF(H37=50,AM18,IF(H37=51,AM19,IF(H37=60,AM20,IF(H37=61,AM21,2000))))))))))))))))</f>
        <v>50</v>
      </c>
      <c r="AH37" s="183">
        <f>IF(H37=10,AN16,IF(H37=11,AN17,IF(H37=20,AN10,IF(H37=21,AN11,IF(H37=22,AN8,IF(H37=23,AN9,IF(H37=24,AN6,IF(H37=25,AN7,IF(H37=30,AN12,IF(H37=31,AN13,IF(H37=40,AN14,IF(H37=41,AN15,IF(H37=50,AN18,IF(H37=51,AN19,IF(H37=60,AN20,IF(H37=61,AN21,2000))))))))))))))))</f>
        <v>150</v>
      </c>
      <c r="AI37" s="183">
        <f>IF(H37=10,AO16,IF(H37=11,AO17,IF(H37=20,AO10,IF(H37=21,AO11,IF(H37=22,AO8,IF(H37=23,AO9,IF(H37=24,AO6,IF(H37=25,AO7,IF(H37=30,AO12,IF(H37=31,AO13,IF(H37=40,AO14,IF(H37=41,AO15,IF(H37=50,AO18,IF(H37=51,AO19,IF(H37=60,AO20,IF(H37=61,AO21,2000))))))))))))))))</f>
        <v>250</v>
      </c>
      <c r="AJ37" s="183">
        <f>IF(H37=10,AP16,IF(H37=11,AP17,IF(H37=20,AP10,IF(H37=21,AP11,IF(H37=22,AP8,IF(H37=23,AP9,IF(H37=24,AP6,IF(H37=25,AP7,IF(H37=30,AP12,IF(H37=31,AP13,IF(H37=40,AP14,IF(H37=41,AP15,IF(H37=50,AP18,IF(H37=51,AP19,IF(H37=60,AP20,IF(H37=61,AP21,2000))))))))))))))))</f>
        <v>310</v>
      </c>
      <c r="AK37" s="183">
        <f>IF(H37=10,AQ16,IF(H37=11,AQ17,IF(H37=20,AQ10,IF(H37=21,AQ11,IF(H37=22,AQ8,IF(H37=23,AQ9,IF(H37=24,AQ6,IF(H37=25,AQ7,IF(H37=30,AQ12,IF(H37=31,AQ13,IF(H37=40,AQ14,IF(H37=41,AQ15,IF(H37=50,AQ18,IF(H37=51,AQ19,IF(H37=60,AQ20,IF(H37=61,AQ21,2000))))))))))))))))</f>
        <v>410</v>
      </c>
      <c r="AM37" s="183">
        <f t="shared" si="14"/>
        <v>3000</v>
      </c>
      <c r="AN37" s="183">
        <f>IF(H37=10,L16,IF(H37=11,L17,IF(H37=20,L10,IF(H37=21,L11,IF(H37=22,L8,IF(H37=23,L9,IF(H37=24,L6,IF(H37=25,L7,IF(H37=30,L12,IF(H37=31,L13,IF(H37=40,L14,IF(H37=41,L15,IF(H37=50,L18,IF(H37=51,L19,IF(H37=60,L20,IF(H37=61,L21,2000))))))))))))))))</f>
        <v>60</v>
      </c>
      <c r="AO37" s="183">
        <f>IF(H37=10,N16,IF(H37=11,N17,IF(H37=20,N10,IF(H37=21,N11,IF(H37=22,N8,IF(H37=23,N9,IF(H37=24,N6,IF(H37=25,N7,IF(H37=30,N12,IF(H37=31,N13,IF(H37=40,N14,IF(H37=41,N15,IF(H37=50,N18,IF(H37=51,N19,IF(H37=60,N20,IF(H37=61,N21,2000))))))))))))))))</f>
        <v>150</v>
      </c>
      <c r="AP37" s="183">
        <f>IF(H37=10,P16,IF(H37=11,P17,IF(H37=20,P10,IF(H37=21,P11,IF(H37=22,P8,IF(H37=23,P9,IF(H37=24,P6,IF(H37=25,P7,IF(H37=30,P12,IF(H37=31,P13,IF(H37=40,P14,IF(H37=41,P15,IF(H37=50,P18,IF(H37=51,P19,IF(H37=60,P20,IF(H37=61,P21,2000))))))))))))))))</f>
        <v>210</v>
      </c>
      <c r="AR37" s="183">
        <f t="shared" si="15"/>
        <v>3000</v>
      </c>
      <c r="AS37" s="183">
        <f>IF(H37=10,Q16,IF(H37=11,Q17,IF(H37=20,Q10,IF(H37=21,Q11,IF(H37=22,Q8,IF(H37=23,Q9,IF(H37=24,Q6,IF(H37=25,Q7,IF(H37=30,Q12,IF(H37=31,Q13,IF(H37=40,Q14,IF(H37=41,Q15,IF(H37=50,Q18,IF(H37=51,Q19,IF(H37=60,Q20,IF(H37=61,Q21,2000))))))))))))))))</f>
        <v>60</v>
      </c>
      <c r="AT37" s="183">
        <f>IF(H37=10,S16,IF(H37=11,S17,IF(H37=20,S10,IF(H37=21,S11,IF(H37=22,S8,IF(H37=23,S9,IF(H37=24,S6,IF(H37=25,S7,IF(H37=30,S12,IF(H37=31,S13,IF(H37=40,S14,IF(H37=41,S15,IF(H37=50,S18,IF(H37=51,S19,IF(H37=60,S20,IF(H37=61,S21,8199))))))))))))))))</f>
        <v>150</v>
      </c>
      <c r="AU37" s="251">
        <v>8999</v>
      </c>
      <c r="AV37" s="251"/>
      <c r="AW37" s="183">
        <f t="shared" si="16"/>
        <v>3000</v>
      </c>
      <c r="AX37" s="183">
        <f>IF(H37=10,U16,IF(H37=11,U17,IF(H37=20,U10,IF(H37=21,U11,IF(H37=22,U8,IF(H37=23,U9,IF(H37=24,U6,IF(H37=25,U7,IF(H37=30,U12,IF(H37=31,U13,IF(H37=40,U14,IF(H37=41,U15,IF(H37=50,U18,IF(H37=51,U19,IF(H37=60,U20,IF(H37=61,U21,2000))))))))))))))))</f>
        <v>50</v>
      </c>
      <c r="AY37" s="183">
        <f>IF(H37=10,V16,IF(H37=11,V17,IF(H37=20,V10,IF(H37=21,V11,IF(H37=22,V8,IF(H37=23,V9,IF(H37=24,V6,IF(H37=25,V7,IF(H37=30,V12,IF(H37=31,V13,IF(H37=40,V14,IF(H37=41,V15,IF(H37=50,V18,IF(H37=51,V19,IF(H37=60,V20,IF(H37=61,V21,2000))))))))))))))))</f>
        <v>150</v>
      </c>
      <c r="AZ37" s="183">
        <f>IF(H37=10,W16,IF(H37=11,W17,IF(H37=20,W10,IF(H37=21,W11,IF(H37=22,W8,IF(H37=23,W9,IF(H37=24,W6,IF(H37=25,W7,IF(H37=30,W12,IF(H37=31,W13,IF(H37=40,W14,IF(H37=41,W15,IF(H37=50,W18,IF(H37=51,W19,IF(H37=60,W20,IF(H37=61,W21,2000))))))))))))))))</f>
        <v>250</v>
      </c>
      <c r="BB37" s="252"/>
      <c r="BH37" s="182"/>
    </row>
    <row r="38" spans="1:60">
      <c r="A38" s="183" t="str">
        <f t="shared" si="4"/>
        <v>nein</v>
      </c>
      <c r="B38" s="183" t="str">
        <f t="shared" si="5"/>
        <v>nein</v>
      </c>
      <c r="C38" s="251" t="str">
        <f t="shared" si="6"/>
        <v>nein</v>
      </c>
      <c r="D38" s="183" t="str">
        <f t="shared" si="7"/>
        <v>nein</v>
      </c>
      <c r="E38" s="250" t="str">
        <f>IF(O38=10,E16,IF(O38=11,E17,IF(O38=20,E10,IF(O38=21,E11,IF(O38=22,E8,IF(O38=23,E9,IF(O38=24,E6,IF(O38=25,E7,IF(O38=30,E12,IF(O38=31,E13,IF(O38=40,E14,IF(O38=41,E15,IF(O38=50,E18,IF(O38=51,E19,IF(O38=60,E20,IF(O38=61,E21,"nein"))))))))))))))))</f>
        <v>nein</v>
      </c>
      <c r="F38" s="250"/>
      <c r="G38" s="251"/>
      <c r="H38" s="183">
        <f>M!T38</f>
        <v>60</v>
      </c>
      <c r="I38" s="183">
        <f>M!AE9</f>
        <v>0</v>
      </c>
      <c r="J38" s="183">
        <f>M!E38</f>
        <v>0</v>
      </c>
      <c r="K38" s="183">
        <f>M!N38</f>
        <v>0</v>
      </c>
      <c r="L38" s="183">
        <f>M!O38</f>
        <v>0</v>
      </c>
      <c r="M38" s="251"/>
      <c r="N38" s="183">
        <f t="shared" si="8"/>
        <v>5000</v>
      </c>
      <c r="O38" s="183" t="str">
        <f t="shared" si="17"/>
        <v>0</v>
      </c>
      <c r="P38" s="183">
        <f t="shared" si="9"/>
        <v>5000</v>
      </c>
      <c r="Q38" s="183">
        <f t="shared" si="10"/>
        <v>5000</v>
      </c>
      <c r="R38" s="183">
        <f t="shared" si="11"/>
        <v>2000</v>
      </c>
      <c r="S38" s="183">
        <f>IF(H38=10,Y16,IF(H38=11,Y17,IF(H38=20,Y10,IF(H38=21,Y11,IF(H38=22,Y8,IF(H38=23,Y9,IF(H38=24,Y6,IF(H38=25,Y7,IF(H38=30,Y12,IF(H38=31,Y13,IF(H38=40,Y14,IF(H38=41,Y15,IF(H38=50,Y18,IF(H38=51,Y19,IF(H38=60,Y20,IF(H38=61,Y21,2000))))))))))))))))</f>
        <v>60</v>
      </c>
      <c r="T38" s="183">
        <f>IF(H38=10,AA16,IF(H38=11,AA17,IF(H38=20,AA10,IF(H38=21,AA11,IF(H38=22,AA8,IF(H38=23,AA9,IF(H38=24,AA6,IF(H38=25,AA7,IF(H38=30,AA12,IF(H38=31,AA13,IF(H38=40,AA14,IF(H38=41,AA15,IF(H38=50,AA18,IF(H38=51,AA19,IF(H38=60,AA20,IF(H38=61,AA21,2000))))))))))))))))</f>
        <v>150</v>
      </c>
      <c r="U38" s="183">
        <f>IF(H38=10,AC16,IF(H38=11,AC17,IF(H38=20,AC10,IF(H38=21,AC11,IF(H38=22,AC8,IF(H38=23,AC9,IF(H38=24,AC6,IF(H38=25,AC7,IF(H38=30,AC12,IF(H38=31,AC13,IF(H38=40,AC14,IF(H38=41,AC15,IF(H38=50,AC18,IF(H38=51,AC19,IF(H38=60,AC20,IF(H38=61,AC21,2000))))))))))))))))</f>
        <v>210</v>
      </c>
      <c r="V38" s="183">
        <f>IF(H38=10,AD16,IF(H38=11,AD17,IF(H38=20,AD10,IF(H38=21,AD11,IF(H38=22,AD8,IF(H38=23,AD9,IF(H38=24,AD6,IF(H38=25,AD7,IF(H38=30,AD12,IF(H38=31,AD13,IF(H38=40,AD14,IF(H38=41,AD15,IF(H38=50,AD18,IF(H38=51,AD19,IF(H38=60,AD20,IF(H38=61,AD21,2000))))))))))))))))</f>
        <v>210</v>
      </c>
      <c r="W38" s="183">
        <f>IF(H38=10,AE16,IF(H38=11,AE17,IF(H38=20,AE10,IF(H38=21,AE11,IF(H38=22,AE8,IF(H38=23,AE9,IF(H38=24,AE6,IF(H38=25,AE7,IF(H38=30,AE12,IF(H38=31,AE13,IF(H38=40,AE14,IF(H38=41,AE15,IF(H38=50,AE18,IF(H38=51,AE19,IF(H38=60,AE20,IF(H38=61,AE21,2000))))))))))))))))</f>
        <v>210</v>
      </c>
      <c r="Y38" s="183">
        <f t="shared" si="12"/>
        <v>3000</v>
      </c>
      <c r="Z38" s="183">
        <f>IF(H38=10,AF16,IF(H38=11,AF17,IF(H38=20,AF10,IF(H38=21,AF11,IF(H38=22,AF8,IF(H38=23,AF9,IF(H38=24,AF6,IF(H38=25,AF7,IF(H38=30,AF12,IF(H38=31,AF13,IF(H38=40,AF14,IF(H38=41,AF15,IF(H38=50,AF18,IF(H38=51,AF19,IF(H38=60,AF20,IF(H38=61,AF21,2000))))))))))))))))</f>
        <v>60</v>
      </c>
      <c r="AA38" s="183">
        <f>IF(H38=10,AH16,IF(H38=11,AH17,IF(H38=20,AH10,IF(H38=21,AH11,IF(H38=22,AH8,IF(H38=23,AH9,IF(H38=24,AH6,IF(H38=25,AH7,IF(H38=30,AH12,IF(H38=31,AH13,IF(H38=40,AH14,IF(H38=41,AH15,IF(H38=50,AH18,IF(H38=51,AH19,IF(H38=60,AH20,IF(H38=61,AH21,2000))))))))))))))))</f>
        <v>150</v>
      </c>
      <c r="AB38" s="183">
        <f>IF(H38=10,AJ16,IF(H38=11,AJ17,IF(H38=20,AJ10,IF(H38=21,AJ11,IF(H38=22,AJ8,IF(H38=23,AJ9,IF(H38=24,AJ6,IF(H38=25,AJ7,IF(H38=30,AJ12,IF(H38=31,AJ13,IF(H38=40,AJ14,IF(H38=41,AJ15,IF(H38=50,AJ18,IF(H38=51,AJ19,IF(H38=60,AJ20,IF(H38=61,AJ21,2000))))))))))))))))</f>
        <v>210</v>
      </c>
      <c r="AC38" s="183">
        <f>IF(H38=10,AK16,IF(H38=11,AK17,IF(H38=20,AK10,IF(H38=21,AK11,IF(H38=22,AK8,IF(H38=23,AK9,IF(H38=24,AK6,IF(H38=25,AK7,IF(H38=30,AK12,IF(H38=31,AK13,IF(H38=40,AK14,IF(H38=41,AK15,IF(H38=50,AK18,IF(H38=51,AK19,IF(H38=60,AK20,IF(H38=61,AK21,2000))))))))))))))))</f>
        <v>210</v>
      </c>
      <c r="AD38" s="183">
        <f>IF(H38=10,AL16,IF(H38=11,AL17,IF(H38=20,AL10,IF(H38=21,AL11,IF(H38=22,AL8,IF(H38=23,AL9,IF(H38=24,AL6,IF(H38=25,AL7,IF(H38=30,AL12,IF(H38=31,AL13,IF(H38=40,AL14,IF(H38=41,AL15,IF(H38=50,AL18,IF(H38=51,AL19,IF(H38=60,AL20,IF(H38=61,AL21,2000))))))))))))))))</f>
        <v>210</v>
      </c>
      <c r="AF38" s="183">
        <f t="shared" si="13"/>
        <v>3000</v>
      </c>
      <c r="AG38" s="183">
        <f>IF(H38=10,AM16,IF(H38=11,AM17,IF(H38=20,AM10,IF(H38=21,AM11,IF(H38=22,AM8,IF(H38=23,AM9,IF(H38=24,AM6,IF(H38=25,AM7,IF(H38=30,AM12,IF(H38=31,AM13,IF(H38=40,AM14,IF(H38=41,AM15,IF(H38=50,AM18,IF(H38=51,AM19,IF(H38=60,AM20,IF(H38=61,AM21,2000))))))))))))))))</f>
        <v>50</v>
      </c>
      <c r="AH38" s="183">
        <f>IF(H38=10,AN16,IF(H38=11,AN17,IF(H38=20,AN10,IF(H38=21,AN11,IF(H38=22,AN8,IF(H38=23,AN9,IF(H38=24,AN6,IF(H38=25,AN7,IF(H38=30,AN12,IF(H38=31,AN13,IF(H38=40,AN14,IF(H38=41,AN15,IF(H38=50,AN18,IF(H38=51,AN19,IF(H38=60,AN20,IF(H38=61,AN21,2000))))))))))))))))</f>
        <v>150</v>
      </c>
      <c r="AI38" s="183">
        <f>IF(H38=10,AO16,IF(H38=11,AO17,IF(H38=20,AO10,IF(H38=21,AO11,IF(H38=22,AO8,IF(H38=23,AO9,IF(H38=24,AO6,IF(H38=25,AO7,IF(H38=30,AO12,IF(H38=31,AO13,IF(H38=40,AO14,IF(H38=41,AO15,IF(H38=50,AO18,IF(H38=51,AO19,IF(H38=60,AO20,IF(H38=61,AO21,2000))))))))))))))))</f>
        <v>250</v>
      </c>
      <c r="AJ38" s="183">
        <f>IF(H38=10,AP16,IF(H38=11,AP17,IF(H38=20,AP10,IF(H38=21,AP11,IF(H38=22,AP8,IF(H38=23,AP9,IF(H38=24,AP6,IF(H38=25,AP7,IF(H38=30,AP12,IF(H38=31,AP13,IF(H38=40,AP14,IF(H38=41,AP15,IF(H38=50,AP18,IF(H38=51,AP19,IF(H38=60,AP20,IF(H38=61,AP21,2000))))))))))))))))</f>
        <v>310</v>
      </c>
      <c r="AK38" s="183">
        <f>IF(H38=10,AQ16,IF(H38=11,AQ17,IF(H38=20,AQ10,IF(H38=21,AQ11,IF(H38=22,AQ8,IF(H38=23,AQ9,IF(H38=24,AQ6,IF(H38=25,AQ7,IF(H38=30,AQ12,IF(H38=31,AQ13,IF(H38=40,AQ14,IF(H38=41,AQ15,IF(H38=50,AQ18,IF(H38=51,AQ19,IF(H38=60,AQ20,IF(H38=61,AQ21,2000))))))))))))))))</f>
        <v>410</v>
      </c>
      <c r="AM38" s="183">
        <f t="shared" si="14"/>
        <v>3000</v>
      </c>
      <c r="AN38" s="183">
        <f>IF(H38=10,L16,IF(H38=11,L17,IF(H38=20,L10,IF(H38=21,L11,IF(H38=22,L8,IF(H38=23,L9,IF(H38=24,L6,IF(H38=25,L7,IF(H38=30,L12,IF(H38=31,L13,IF(H38=40,L14,IF(H38=41,L15,IF(H38=50,L18,IF(H38=51,L19,IF(H38=60,L20,IF(H38=61,L21,2000))))))))))))))))</f>
        <v>60</v>
      </c>
      <c r="AO38" s="183">
        <f>IF(H38=10,N16,IF(H38=11,N17,IF(H38=20,N10,IF(H38=21,N11,IF(H38=22,N8,IF(H38=23,N9,IF(H38=24,N6,IF(H38=25,N7,IF(H38=30,N12,IF(H38=31,N13,IF(H38=40,N14,IF(H38=41,N15,IF(H38=50,N18,IF(H38=51,N19,IF(H38=60,N20,IF(H38=61,N21,2000))))))))))))))))</f>
        <v>150</v>
      </c>
      <c r="AP38" s="183">
        <f>IF(H38=10,P16,IF(H38=11,P17,IF(H38=20,P10,IF(H38=21,P11,IF(H38=22,P8,IF(H38=23,P9,IF(H38=24,P6,IF(H38=25,P7,IF(H38=30,P12,IF(H38=31,P13,IF(H38=40,P14,IF(H38=41,P15,IF(H38=50,P18,IF(H38=51,P19,IF(H38=60,P20,IF(H38=61,P21,2000))))))))))))))))</f>
        <v>210</v>
      </c>
      <c r="AR38" s="183">
        <f t="shared" si="15"/>
        <v>3000</v>
      </c>
      <c r="AS38" s="183">
        <f>IF(H38=10,Q16,IF(H38=11,Q17,IF(H38=20,Q10,IF(H38=21,Q11,IF(H38=22,Q8,IF(H38=23,Q9,IF(H38=24,Q6,IF(H38=25,Q7,IF(H38=30,Q12,IF(H38=31,Q13,IF(H38=40,Q14,IF(H38=41,Q15,IF(H38=50,Q18,IF(H38=51,Q19,IF(H38=60,Q20,IF(H38=61,Q21,2000))))))))))))))))</f>
        <v>60</v>
      </c>
      <c r="AT38" s="183">
        <f>IF(H38=10,S16,IF(H38=11,S17,IF(H38=20,S10,IF(H38=21,S11,IF(H38=22,S8,IF(H38=23,S9,IF(H38=24,S6,IF(H38=25,S7,IF(H38=30,S12,IF(H38=31,S13,IF(H38=40,S14,IF(H38=41,S15,IF(H38=50,S18,IF(H38=51,S19,IF(H38=60,S20,IF(H38=61,S21,8199))))))))))))))))</f>
        <v>150</v>
      </c>
      <c r="AU38" s="251">
        <v>8999</v>
      </c>
      <c r="AV38" s="251"/>
      <c r="AW38" s="183">
        <f t="shared" si="16"/>
        <v>3000</v>
      </c>
      <c r="AX38" s="183">
        <f>IF(H38=10,U16,IF(H38=11,U17,IF(H38=20,U10,IF(H38=21,U11,IF(H38=22,U8,IF(H38=23,U9,IF(H38=24,U6,IF(H38=25,U7,IF(H38=30,U12,IF(H38=31,U13,IF(H38=40,U14,IF(H38=41,U15,IF(H38=50,U18,IF(H38=51,U19,IF(H38=60,U20,IF(H38=61,U21,2000))))))))))))))))</f>
        <v>50</v>
      </c>
      <c r="AY38" s="183">
        <f>IF(H38=10,V16,IF(H38=11,V17,IF(H38=20,V10,IF(H38=21,V11,IF(H38=22,V8,IF(H38=23,V9,IF(H38=24,V6,IF(H38=25,V7,IF(H38=30,V12,IF(H38=31,V13,IF(H38=40,V14,IF(H38=41,V15,IF(H38=50,V18,IF(H38=51,V19,IF(H38=60,V20,IF(H38=61,V21,2000))))))))))))))))</f>
        <v>150</v>
      </c>
      <c r="AZ38" s="183">
        <f>IF(H38=10,W16,IF(H38=11,W17,IF(H38=20,W10,IF(H38=21,W11,IF(H38=22,W8,IF(H38=23,W9,IF(H38=24,W6,IF(H38=25,W7,IF(H38=30,W12,IF(H38=31,W13,IF(H38=40,W14,IF(H38=41,W15,IF(H38=50,W18,IF(H38=51,W19,IF(H38=60,W20,IF(H38=61,W21,2000))))))))))))))))</f>
        <v>250</v>
      </c>
      <c r="BB38" s="252"/>
      <c r="BH38" s="182"/>
    </row>
    <row r="39" spans="1:60">
      <c r="A39" s="183" t="str">
        <f t="shared" si="4"/>
        <v>nein</v>
      </c>
      <c r="B39" s="183" t="str">
        <f t="shared" si="5"/>
        <v>nein</v>
      </c>
      <c r="C39" s="251" t="str">
        <f t="shared" si="6"/>
        <v>nein</v>
      </c>
      <c r="D39" s="183" t="str">
        <f t="shared" si="7"/>
        <v>nein</v>
      </c>
      <c r="E39" s="250" t="str">
        <f>IF(O39=10,E16,IF(O39=11,E17,IF(O39=20,E10,IF(O39=21,E11,IF(O39=22,E8,IF(O39=23,E9,IF(O39=24,E6,IF(O39=25,E7,IF(O39=30,E12,IF(O39=31,E13,IF(O39=40,E14,IF(O39=41,E15,IF(O39=50,E18,IF(O39=51,E19,IF(O39=60,E20,IF(O39=61,E21,"nein"))))))))))))))))</f>
        <v>nein</v>
      </c>
      <c r="F39" s="250"/>
      <c r="G39" s="251"/>
      <c r="H39" s="183">
        <f>M!T39</f>
        <v>60</v>
      </c>
      <c r="I39" s="183">
        <f>M!AE9</f>
        <v>0</v>
      </c>
      <c r="J39" s="183">
        <f>M!E39</f>
        <v>0</v>
      </c>
      <c r="K39" s="183">
        <f>M!N39</f>
        <v>0</v>
      </c>
      <c r="L39" s="183">
        <f>M!O39</f>
        <v>0</v>
      </c>
      <c r="M39" s="251"/>
      <c r="N39" s="183">
        <f t="shared" si="8"/>
        <v>5000</v>
      </c>
      <c r="O39" s="183" t="str">
        <f t="shared" si="17"/>
        <v>0</v>
      </c>
      <c r="P39" s="183">
        <f t="shared" si="9"/>
        <v>5000</v>
      </c>
      <c r="Q39" s="183">
        <f t="shared" si="10"/>
        <v>5000</v>
      </c>
      <c r="R39" s="183">
        <f t="shared" si="11"/>
        <v>2000</v>
      </c>
      <c r="S39" s="183">
        <f>IF(H39=10,Y16,IF(H39=11,Y17,IF(H39=20,Y10,IF(H39=21,Y11,IF(H39=22,Y8,IF(H39=23,Y9,IF(H39=24,Y6,IF(H39=25,Y7,IF(H39=30,Y12,IF(H39=31,Y13,IF(H39=40,Y14,IF(H39=41,Y15,IF(H39=50,Y18,IF(H39=51,Y19,IF(H39=60,Y20,IF(H39=61,Y21,2000))))))))))))))))</f>
        <v>60</v>
      </c>
      <c r="T39" s="183">
        <f>IF(H39=10,AA16,IF(H39=11,AA17,IF(H39=20,AA10,IF(H39=21,AA11,IF(H39=22,AA8,IF(H39=23,AA9,IF(H39=24,AA6,IF(H39=25,AA7,IF(H39=30,AA12,IF(H39=31,AA13,IF(H39=40,AA14,IF(H39=41,AA15,IF(H39=50,AA18,IF(H39=51,AA19,IF(H39=60,AA20,IF(H39=61,AA21,2000))))))))))))))))</f>
        <v>150</v>
      </c>
      <c r="U39" s="183">
        <f>IF(H39=10,AC16,IF(H39=11,AC17,IF(H39=20,AC10,IF(H39=21,AC11,IF(H39=22,AC8,IF(H39=23,AC9,IF(H39=24,AC6,IF(H39=25,AC7,IF(H39=30,AC12,IF(H39=31,AC13,IF(H39=40,AC14,IF(H39=41,AC15,IF(H39=50,AC18,IF(H39=51,AC19,IF(H39=60,AC20,IF(H39=61,AC21,2000))))))))))))))))</f>
        <v>210</v>
      </c>
      <c r="V39" s="183">
        <f>IF(H39=10,AD16,IF(H39=11,AD17,IF(H39=20,AD10,IF(H39=21,AD11,IF(H39=22,AD8,IF(H39=23,AD9,IF(H39=24,AD6,IF(H39=25,AD7,IF(H39=30,AD12,IF(H39=31,AD13,IF(H39=40,AD14,IF(H39=41,AD15,IF(H39=50,AD18,IF(H39=51,AD19,IF(H39=60,AD20,IF(H39=61,AD21,2000))))))))))))))))</f>
        <v>210</v>
      </c>
      <c r="W39" s="183">
        <f>IF(H39=10,AE16,IF(H39=11,AE17,IF(H39=20,AE10,IF(H39=21,AE11,IF(H39=22,AE8,IF(H39=23,AE9,IF(H39=24,AE6,IF(H39=25,AE7,IF(H39=30,AE12,IF(H39=31,AE13,IF(H39=40,AE14,IF(H39=41,AE15,IF(H39=50,AE18,IF(H39=51,AE19,IF(H39=60,AE20,IF(H39=61,AE21,2000))))))))))))))))</f>
        <v>210</v>
      </c>
      <c r="Y39" s="183">
        <f t="shared" si="12"/>
        <v>3000</v>
      </c>
      <c r="Z39" s="183">
        <f>IF(H39=10,AF16,IF(H39=11,AF17,IF(H39=20,AF10,IF(H39=21,AF11,IF(H39=22,AF8,IF(H39=23,AF9,IF(H39=24,AF6,IF(H39=25,AF7,IF(H39=30,AF12,IF(H39=31,AF13,IF(H39=40,AF14,IF(H39=41,AF15,IF(H39=50,AF18,IF(H39=51,AF19,IF(H39=60,AF20,IF(H39=61,AF21,2000))))))))))))))))</f>
        <v>60</v>
      </c>
      <c r="AA39" s="183">
        <f>IF(H39=10,AH16,IF(H39=11,AH17,IF(H39=20,AH10,IF(H39=21,AH11,IF(H39=22,AH8,IF(H39=23,AH9,IF(H39=24,AH6,IF(H39=25,AH7,IF(H39=30,AH12,IF(H39=31,AH13,IF(H39=40,AH14,IF(H39=41,AH15,IF(H39=50,AH18,IF(H39=51,AH19,IF(H39=60,AH20,IF(H39=61,AH21,2000))))))))))))))))</f>
        <v>150</v>
      </c>
      <c r="AB39" s="183">
        <f>IF(H39=10,AJ16,IF(H39=11,AJ17,IF(H39=20,AJ10,IF(H39=21,AJ11,IF(H39=22,AJ8,IF(H39=23,AJ9,IF(H39=24,AJ6,IF(H39=25,AJ7,IF(H39=30,AJ12,IF(H39=31,AJ13,IF(H39=40,AJ14,IF(H39=41,AJ15,IF(H39=50,AJ18,IF(H39=51,AJ19,IF(H39=60,AJ20,IF(H39=61,AJ21,2000))))))))))))))))</f>
        <v>210</v>
      </c>
      <c r="AC39" s="183">
        <f>IF(H39=10,AK16,IF(H39=11,AK17,IF(H39=20,AK10,IF(H39=21,AK11,IF(H39=22,AK8,IF(H39=23,AK9,IF(H39=24,AK6,IF(H39=25,AK7,IF(H39=30,AK12,IF(H39=31,AK13,IF(H39=40,AK14,IF(H39=41,AK15,IF(H39=50,AK18,IF(H39=51,AK19,IF(H39=60,AK20,IF(H39=61,AK21,2000))))))))))))))))</f>
        <v>210</v>
      </c>
      <c r="AD39" s="183">
        <f>IF(H39=10,AL16,IF(H39=11,AL17,IF(H39=20,AL10,IF(H39=21,AL11,IF(H39=22,AL8,IF(H39=23,AL9,IF(H39=24,AL6,IF(H39=25,AL7,IF(H39=30,AL12,IF(H39=31,AL13,IF(H39=40,AL14,IF(H39=41,AL15,IF(H39=50,AL18,IF(H39=51,AL19,IF(H39=60,AL20,IF(H39=61,AL21,2000))))))))))))))))</f>
        <v>210</v>
      </c>
      <c r="AF39" s="183">
        <f t="shared" si="13"/>
        <v>3000</v>
      </c>
      <c r="AG39" s="183">
        <f>IF(H39=10,AM16,IF(H39=11,AM17,IF(H39=20,AM10,IF(H39=21,AM11,IF(H39=22,AM8,IF(H39=23,AM9,IF(H39=24,AM6,IF(H39=25,AM7,IF(H39=30,AM12,IF(H39=31,AM13,IF(H39=40,AM14,IF(H39=41,AM15,IF(H39=50,AM18,IF(H39=51,AM19,IF(H39=60,AM20,IF(H39=61,AM21,2000))))))))))))))))</f>
        <v>50</v>
      </c>
      <c r="AH39" s="183">
        <f>IF(H39=10,AN16,IF(H39=11,AN17,IF(H39=20,AN10,IF(H39=21,AN11,IF(H39=22,AN8,IF(H39=23,AN9,IF(H39=24,AN6,IF(H39=25,AN7,IF(H39=30,AN12,IF(H39=31,AN13,IF(H39=40,AN14,IF(H39=41,AN15,IF(H39=50,AN18,IF(H39=51,AN19,IF(H39=60,AN20,IF(H39=61,AN21,2000))))))))))))))))</f>
        <v>150</v>
      </c>
      <c r="AI39" s="183">
        <f>IF(H39=10,AO16,IF(H39=11,AO17,IF(H39=20,AO10,IF(H39=21,AO11,IF(H39=22,AO8,IF(H39=23,AO9,IF(H39=24,AO6,IF(H39=25,AO7,IF(H39=30,AO12,IF(H39=31,AO13,IF(H39=40,AO14,IF(H39=41,AO15,IF(H39=50,AO18,IF(H39=51,AO19,IF(H39=60,AO20,IF(H39=61,AO21,2000))))))))))))))))</f>
        <v>250</v>
      </c>
      <c r="AJ39" s="183">
        <f>IF(H39=10,AP16,IF(H39=11,AP17,IF(H39=20,AP10,IF(H39=21,AP11,IF(H39=22,AP8,IF(H39=23,AP9,IF(H39=24,AP6,IF(H39=25,AP7,IF(H39=30,AP12,IF(H39=31,AP13,IF(H39=40,AP14,IF(H39=41,AP15,IF(H39=50,AP18,IF(H39=51,AP19,IF(H39=60,AP20,IF(H39=61,AP21,2000))))))))))))))))</f>
        <v>310</v>
      </c>
      <c r="AK39" s="183">
        <f>IF(H39=10,AQ16,IF(H39=11,AQ17,IF(H39=20,AQ10,IF(H39=21,AQ11,IF(H39=22,AQ8,IF(H39=23,AQ9,IF(H39=24,AQ6,IF(H39=25,AQ7,IF(H39=30,AQ12,IF(H39=31,AQ13,IF(H39=40,AQ14,IF(H39=41,AQ15,IF(H39=50,AQ18,IF(H39=51,AQ19,IF(H39=60,AQ20,IF(H39=61,AQ21,2000))))))))))))))))</f>
        <v>410</v>
      </c>
      <c r="AM39" s="183">
        <f t="shared" si="14"/>
        <v>3000</v>
      </c>
      <c r="AN39" s="183">
        <f>IF(H39=10,L16,IF(H39=11,L17,IF(H39=20,L10,IF(H39=21,L11,IF(H39=22,L8,IF(H39=23,L9,IF(H39=24,L6,IF(H39=25,L7,IF(H39=30,L12,IF(H39=31,L13,IF(H39=40,L14,IF(H39=41,L15,IF(H39=50,L18,IF(H39=51,L19,IF(H39=60,L20,IF(H39=61,L21,2000))))))))))))))))</f>
        <v>60</v>
      </c>
      <c r="AO39" s="183">
        <f>IF(H39=10,N16,IF(H39=11,N17,IF(H39=20,N10,IF(H39=21,N11,IF(H39=22,N8,IF(H39=23,N9,IF(H39=24,N6,IF(H39=25,N7,IF(H39=30,N12,IF(H39=31,N13,IF(H39=40,N14,IF(H39=41,N15,IF(H39=50,N18,IF(H39=51,N19,IF(H39=60,N20,IF(H39=61,N21,2000))))))))))))))))</f>
        <v>150</v>
      </c>
      <c r="AP39" s="183">
        <f>IF(H39=10,P16,IF(H39=11,P17,IF(H39=20,P10,IF(H39=21,P11,IF(H39=22,P8,IF(H39=23,P9,IF(H39=24,P6,IF(H39=25,P7,IF(H39=30,P12,IF(H39=31,P13,IF(H39=40,P14,IF(H39=41,P15,IF(H39=50,P18,IF(H39=51,P19,IF(H39=60,P20,IF(H39=61,P21,2000))))))))))))))))</f>
        <v>210</v>
      </c>
      <c r="AR39" s="183">
        <f t="shared" si="15"/>
        <v>3000</v>
      </c>
      <c r="AS39" s="183">
        <f>IF(H39=10,Q16,IF(H39=11,Q17,IF(H39=20,Q10,IF(H39=21,Q11,IF(H39=22,Q8,IF(H39=23,Q9,IF(H39=24,Q6,IF(H39=25,Q7,IF(H39=30,Q12,IF(H39=31,Q13,IF(H39=40,Q14,IF(H39=41,Q15,IF(H39=50,Q18,IF(H39=51,Q19,IF(H39=60,Q20,IF(H39=61,Q21,2000))))))))))))))))</f>
        <v>60</v>
      </c>
      <c r="AT39" s="183">
        <f>IF(H39=10,S16,IF(H39=11,S17,IF(H39=20,S10,IF(H39=21,S11,IF(H39=22,S8,IF(H39=23,S9,IF(H39=24,S6,IF(H39=25,S7,IF(H39=30,S12,IF(H39=31,S13,IF(H39=40,S14,IF(H39=41,S15,IF(H39=50,S18,IF(H39=51,S19,IF(H39=60,S20,IF(H39=61,S21,8199))))))))))))))))</f>
        <v>150</v>
      </c>
      <c r="AU39" s="251">
        <v>8999</v>
      </c>
      <c r="AV39" s="251"/>
      <c r="AW39" s="183">
        <f t="shared" si="16"/>
        <v>3000</v>
      </c>
      <c r="AX39" s="183">
        <f>IF(H39=10,U16,IF(H39=11,U17,IF(H39=20,U10,IF(H39=21,U11,IF(H39=22,U8,IF(H39=23,U9,IF(H39=24,U6,IF(H39=25,U7,IF(H39=30,U12,IF(H39=31,U13,IF(H39=40,U14,IF(H39=41,U15,IF(H39=50,U18,IF(H39=51,U19,IF(H39=60,U20,IF(H39=61,U21,2000))))))))))))))))</f>
        <v>50</v>
      </c>
      <c r="AY39" s="183">
        <f>IF(H39=10,V16,IF(H39=11,V17,IF(H39=20,V10,IF(H39=21,V11,IF(H39=22,V8,IF(H39=23,V9,IF(H39=24,V6,IF(H39=25,V7,IF(H39=30,V12,IF(H39=31,V13,IF(H39=40,V14,IF(H39=41,V15,IF(H39=50,V18,IF(H39=51,V19,IF(H39=60,V20,IF(H39=61,V21,2000))))))))))))))))</f>
        <v>150</v>
      </c>
      <c r="AZ39" s="183">
        <f>IF(H39=10,W16,IF(H39=11,W17,IF(H39=20,W10,IF(H39=21,W11,IF(H39=22,W8,IF(H39=23,W9,IF(H39=24,W6,IF(H39=25,W7,IF(H39=30,W12,IF(H39=31,W13,IF(H39=40,W14,IF(H39=41,W15,IF(H39=50,W18,IF(H39=51,W19,IF(H39=60,W20,IF(H39=61,W21,2000))))))))))))))))</f>
        <v>250</v>
      </c>
      <c r="BB39" s="252"/>
      <c r="BH39" s="182"/>
    </row>
    <row r="40" spans="1:60">
      <c r="A40" s="183" t="str">
        <f t="shared" si="4"/>
        <v>nein</v>
      </c>
      <c r="B40" s="183" t="str">
        <f t="shared" si="5"/>
        <v>nein</v>
      </c>
      <c r="C40" s="251" t="str">
        <f t="shared" si="6"/>
        <v>nein</v>
      </c>
      <c r="D40" s="183" t="str">
        <f t="shared" si="7"/>
        <v>nein</v>
      </c>
      <c r="E40" s="250" t="str">
        <f>IF(O40=10,E16,IF(O40=11,E17,IF(O40=20,E10,IF(O40=21,E11,IF(O40=22,E8,IF(O40=23,E9,IF(O40=24,E6,IF(O40=25,E7,IF(O40=30,E12,IF(O40=31,E13,IF(O40=40,E14,IF(O40=41,E15,IF(O40=50,E18,IF(O40=51,E19,IF(O40=60,E20,IF(O40=61,E21,"nein"))))))))))))))))</f>
        <v>nein</v>
      </c>
      <c r="F40" s="250"/>
      <c r="G40" s="251"/>
      <c r="H40" s="183">
        <f>M!T40</f>
        <v>60</v>
      </c>
      <c r="I40" s="183">
        <f>M!AE9</f>
        <v>0</v>
      </c>
      <c r="J40" s="183">
        <f>M!E40</f>
        <v>0</v>
      </c>
      <c r="K40" s="183">
        <f>M!N40</f>
        <v>0</v>
      </c>
      <c r="L40" s="183">
        <f>M!O40</f>
        <v>0</v>
      </c>
      <c r="M40" s="251"/>
      <c r="N40" s="183">
        <f t="shared" si="8"/>
        <v>5000</v>
      </c>
      <c r="O40" s="183" t="str">
        <f t="shared" si="17"/>
        <v>0</v>
      </c>
      <c r="P40" s="183">
        <f t="shared" si="9"/>
        <v>5000</v>
      </c>
      <c r="Q40" s="183">
        <f t="shared" si="10"/>
        <v>5000</v>
      </c>
      <c r="R40" s="183">
        <f t="shared" si="11"/>
        <v>2000</v>
      </c>
      <c r="S40" s="183">
        <f>IF(H40=10,Y16,IF(H40=11,Y17,IF(H40=20,Y10,IF(H40=21,Y11,IF(H40=22,Y8,IF(H40=23,Y9,IF(H40=24,Y6,IF(H40=25,Y7,IF(H40=30,Y12,IF(H40=31,Y13,IF(H40=40,Y14,IF(H40=41,Y15,IF(H40=50,Y18,IF(H40=51,Y19,IF(H40=60,Y20,IF(H40=61,Y21,2000))))))))))))))))</f>
        <v>60</v>
      </c>
      <c r="T40" s="183">
        <f>IF(H40=10,AA16,IF(H40=11,AA17,IF(H40=20,AA10,IF(H40=21,AA11,IF(H40=22,AA8,IF(H40=23,AA9,IF(H40=24,AA6,IF(H40=25,AA7,IF(H40=30,AA12,IF(H40=31,AA13,IF(H40=40,AA14,IF(H40=41,AA15,IF(H40=50,AA18,IF(H40=51,AA19,IF(H40=60,AA20,IF(H40=61,AA21,2000))))))))))))))))</f>
        <v>150</v>
      </c>
      <c r="U40" s="183">
        <f>IF(H40=10,AC16,IF(H40=11,AC17,IF(H40=20,AC10,IF(H40=21,AC11,IF(H40=22,AC8,IF(H40=23,AC9,IF(H40=24,AC6,IF(H40=25,AC7,IF(H40=30,AC12,IF(H40=31,AC13,IF(H40=40,AC14,IF(H40=41,AC15,IF(H40=50,AC18,IF(H40=51,AC19,IF(H40=60,AC20,IF(H40=61,AC21,2000))))))))))))))))</f>
        <v>210</v>
      </c>
      <c r="V40" s="183">
        <f>IF(H40=10,AD16,IF(H40=11,AD17,IF(H40=20,AD10,IF(H40=21,AD11,IF(H40=22,AD8,IF(H40=23,AD9,IF(H40=24,AD6,IF(H40=25,AD7,IF(H40=30,AD12,IF(H40=31,AD13,IF(H40=40,AD14,IF(H40=41,AD15,IF(H40=50,AD18,IF(H40=51,AD19,IF(H40=60,AD20,IF(H40=61,AD21,2000))))))))))))))))</f>
        <v>210</v>
      </c>
      <c r="W40" s="183">
        <f>IF(H40=10,AE16,IF(H40=11,AE17,IF(H40=20,AE10,IF(H40=21,AE11,IF(H40=22,AE8,IF(H40=23,AE9,IF(H40=24,AE6,IF(H40=25,AE7,IF(H40=30,AE12,IF(H40=31,AE13,IF(H40=40,AE14,IF(H40=41,AE15,IF(H40=50,AE18,IF(H40=51,AE19,IF(H40=60,AE20,IF(H40=61,AE21,2000))))))))))))))))</f>
        <v>210</v>
      </c>
      <c r="Y40" s="183">
        <f t="shared" si="12"/>
        <v>3000</v>
      </c>
      <c r="Z40" s="183">
        <f>IF(H40=10,AF16,IF(H40=11,AF17,IF(H40=20,AF10,IF(H40=21,AF11,IF(H40=22,AF8,IF(H40=23,AF9,IF(H40=24,AF6,IF(H40=25,AF7,IF(H40=30,AF12,IF(H40=31,AF13,IF(H40=40,AF14,IF(H40=41,AF15,IF(H40=50,AF18,IF(H40=51,AF19,IF(H40=60,AF20,IF(H40=61,AF21,2000))))))))))))))))</f>
        <v>60</v>
      </c>
      <c r="AA40" s="183">
        <f>IF(H40=10,AH16,IF(H40=11,AH17,IF(H40=20,AH10,IF(H40=21,AH11,IF(H40=22,AH8,IF(H40=23,AH9,IF(H40=24,AH6,IF(H40=25,AH7,IF(H40=30,AH12,IF(H40=31,AH13,IF(H40=40,AH14,IF(H40=41,AH15,IF(H40=50,AH18,IF(H40=51,AH19,IF(H40=60,AH20,IF(H40=61,AH21,2000))))))))))))))))</f>
        <v>150</v>
      </c>
      <c r="AB40" s="183">
        <f>IF(H40=10,AJ16,IF(H40=11,AJ17,IF(H40=20,AJ10,IF(H40=21,AJ11,IF(H40=22,AJ8,IF(H40=23,AJ9,IF(H40=24,AJ6,IF(H40=25,AJ7,IF(H40=30,AJ12,IF(H40=31,AJ13,IF(H40=40,AJ14,IF(H40=41,AJ15,IF(H40=50,AJ18,IF(H40=51,AJ19,IF(H40=60,AJ20,IF(H40=61,AJ21,2000))))))))))))))))</f>
        <v>210</v>
      </c>
      <c r="AC40" s="183">
        <f>IF(H40=10,AK16,IF(H40=11,AK17,IF(H40=20,AK10,IF(H40=21,AK11,IF(H40=22,AK8,IF(H40=23,AK9,IF(H40=24,AK6,IF(H40=25,AK7,IF(H40=30,AK12,IF(H40=31,AK13,IF(H40=40,AK14,IF(H40=41,AK15,IF(H40=50,AK18,IF(H40=51,AK19,IF(H40=60,AK20,IF(H40=61,AK21,2000))))))))))))))))</f>
        <v>210</v>
      </c>
      <c r="AD40" s="183">
        <f>IF(H40=10,AL16,IF(H40=11,AL17,IF(H40=20,AL10,IF(H40=21,AL11,IF(H40=22,AL8,IF(H40=23,AL9,IF(H40=24,AL6,IF(H40=25,AL7,IF(H40=30,AL12,IF(H40=31,AL13,IF(H40=40,AL14,IF(H40=41,AL15,IF(H40=50,AL18,IF(H40=51,AL19,IF(H40=60,AL20,IF(H40=61,AL21,2000))))))))))))))))</f>
        <v>210</v>
      </c>
      <c r="AF40" s="183">
        <f t="shared" si="13"/>
        <v>3000</v>
      </c>
      <c r="AG40" s="183">
        <f>IF(H40=10,AM16,IF(H40=11,AM17,IF(H40=20,AM10,IF(H40=21,AM11,IF(H40=22,AM8,IF(H40=23,AM9,IF(H40=24,AM6,IF(H40=25,AM7,IF(H40=30,AM12,IF(H40=31,AM13,IF(H40=40,AM14,IF(H40=41,AM15,IF(H40=50,AM18,IF(H40=51,AM19,IF(H40=60,AM20,IF(H40=61,AM21,2000))))))))))))))))</f>
        <v>50</v>
      </c>
      <c r="AH40" s="183">
        <f>IF(H40=10,AN16,IF(H40=11,AN17,IF(H40=20,AN10,IF(H40=21,AN11,IF(H40=22,AN8,IF(H40=23,AN9,IF(H40=24,AN6,IF(H40=25,AN7,IF(H40=30,AN12,IF(H40=31,AN13,IF(H40=40,AN14,IF(H40=41,AN15,IF(H40=50,AN18,IF(H40=51,AN19,IF(H40=60,AN20,IF(H40=61,AN21,2000))))))))))))))))</f>
        <v>150</v>
      </c>
      <c r="AI40" s="183">
        <f>IF(H40=10,AO16,IF(H40=11,AO17,IF(H40=20,AO10,IF(H40=21,AO11,IF(H40=22,AO8,IF(H40=23,AO9,IF(H40=24,AO6,IF(H40=25,AO7,IF(H40=30,AO12,IF(H40=31,AO13,IF(H40=40,AO14,IF(H40=41,AO15,IF(H40=50,AO18,IF(H40=51,AO19,IF(H40=60,AO20,IF(H40=61,AO21,2000))))))))))))))))</f>
        <v>250</v>
      </c>
      <c r="AJ40" s="183">
        <f>IF(H40=10,AP16,IF(H40=11,AP17,IF(H40=20,AP10,IF(H40=21,AP11,IF(H40=22,AP8,IF(H40=23,AP9,IF(H40=24,AP6,IF(H40=25,AP7,IF(H40=30,AP12,IF(H40=31,AP13,IF(H40=40,AP14,IF(H40=41,AP15,IF(H40=50,AP18,IF(H40=51,AP19,IF(H40=60,AP20,IF(H40=61,AP21,2000))))))))))))))))</f>
        <v>310</v>
      </c>
      <c r="AK40" s="183">
        <f>IF(H40=10,AQ16,IF(H40=11,AQ17,IF(H40=20,AQ10,IF(H40=21,AQ11,IF(H40=22,AQ8,IF(H40=23,AQ9,IF(H40=24,AQ6,IF(H40=25,AQ7,IF(H40=30,AQ12,IF(H40=31,AQ13,IF(H40=40,AQ14,IF(H40=41,AQ15,IF(H40=50,AQ18,IF(H40=51,AQ19,IF(H40=60,AQ20,IF(H40=61,AQ21,2000))))))))))))))))</f>
        <v>410</v>
      </c>
      <c r="AM40" s="183">
        <f t="shared" si="14"/>
        <v>3000</v>
      </c>
      <c r="AN40" s="183">
        <f>IF(H40=10,L16,IF(H40=11,L17,IF(H40=20,L10,IF(H40=21,L11,IF(H40=22,L8,IF(H40=23,L9,IF(H40=24,L6,IF(H40=25,L7,IF(H40=30,L12,IF(H40=31,L13,IF(H40=40,L14,IF(H40=41,L15,IF(H40=50,L18,IF(H40=51,L19,IF(H40=60,L20,IF(H40=61,L21,2000))))))))))))))))</f>
        <v>60</v>
      </c>
      <c r="AO40" s="183">
        <f>IF(H40=10,N16,IF(H40=11,N17,IF(H40=20,N10,IF(H40=21,N11,IF(H40=22,N8,IF(H40=23,N9,IF(H40=24,N6,IF(H40=25,N7,IF(H40=30,N12,IF(H40=31,N13,IF(H40=40,N14,IF(H40=41,N15,IF(H40=50,N18,IF(H40=51,N19,IF(H40=60,N20,IF(H40=61,N21,2000))))))))))))))))</f>
        <v>150</v>
      </c>
      <c r="AP40" s="183">
        <f>IF(H40=10,P16,IF(H40=11,P17,IF(H40=20,P10,IF(H40=21,P11,IF(H40=22,P8,IF(H40=23,P9,IF(H40=24,P6,IF(H40=25,P7,IF(H40=30,P12,IF(H40=31,P13,IF(H40=40,P14,IF(H40=41,P15,IF(H40=50,P18,IF(H40=51,P19,IF(H40=60,P20,IF(H40=61,P21,2000))))))))))))))))</f>
        <v>210</v>
      </c>
      <c r="AR40" s="183">
        <f t="shared" si="15"/>
        <v>3000</v>
      </c>
      <c r="AS40" s="183">
        <f>IF(H40=10,Q16,IF(H40=11,Q17,IF(H40=20,Q10,IF(H40=21,Q11,IF(H40=22,Q8,IF(H40=23,Q9,IF(H40=24,Q6,IF(H40=25,Q7,IF(H40=30,Q12,IF(H40=31,Q13,IF(H40=40,Q14,IF(H40=41,Q15,IF(H40=50,Q18,IF(H40=51,Q19,IF(H40=60,Q20,IF(H40=61,Q21,2000))))))))))))))))</f>
        <v>60</v>
      </c>
      <c r="AT40" s="183">
        <f>IF(H40=10,S16,IF(H40=11,S17,IF(H40=20,S10,IF(H40=21,S11,IF(H40=22,S8,IF(H40=23,S9,IF(H40=24,S6,IF(H40=25,S7,IF(H40=30,S12,IF(H40=31,S13,IF(H40=40,S14,IF(H40=41,S15,IF(H40=50,S18,IF(H40=51,S19,IF(H40=60,S20,IF(H40=61,S21,8199))))))))))))))))</f>
        <v>150</v>
      </c>
      <c r="AU40" s="251">
        <v>8999</v>
      </c>
      <c r="AV40" s="251"/>
      <c r="AW40" s="183">
        <f t="shared" si="16"/>
        <v>3000</v>
      </c>
      <c r="AX40" s="183">
        <f>IF(H40=10,U16,IF(H40=11,U17,IF(H40=20,U10,IF(H40=21,U11,IF(H40=22,U8,IF(H40=23,U9,IF(H40=24,U6,IF(H40=25,U7,IF(H40=30,U12,IF(H40=31,U13,IF(H40=40,U14,IF(H40=41,U15,IF(H40=50,U18,IF(H40=51,U19,IF(H40=60,U20,IF(H40=61,U21,2000))))))))))))))))</f>
        <v>50</v>
      </c>
      <c r="AY40" s="183">
        <f>IF(H40=10,V16,IF(H40=11,V17,IF(H40=20,V10,IF(H40=21,V11,IF(H40=22,V8,IF(H40=23,V9,IF(H40=24,V6,IF(H40=25,V7,IF(H40=30,V12,IF(H40=31,V13,IF(H40=40,V14,IF(H40=41,V15,IF(H40=50,V18,IF(H40=51,V19,IF(H40=60,V20,IF(H40=61,V21,2000))))))))))))))))</f>
        <v>150</v>
      </c>
      <c r="AZ40" s="183">
        <f>IF(H40=10,W16,IF(H40=11,W17,IF(H40=20,W10,IF(H40=21,W11,IF(H40=22,W8,IF(H40=23,W9,IF(H40=24,W6,IF(H40=25,W7,IF(H40=30,W12,IF(H40=31,W13,IF(H40=40,W14,IF(H40=41,W15,IF(H40=50,W18,IF(H40=51,W19,IF(H40=60,W20,IF(H40=61,W21,2000))))))))))))))))</f>
        <v>250</v>
      </c>
      <c r="BB40" s="252"/>
      <c r="BH40" s="182"/>
    </row>
    <row r="41" spans="1:60">
      <c r="A41" s="183" t="str">
        <f t="shared" si="4"/>
        <v>nein</v>
      </c>
      <c r="B41" s="183" t="str">
        <f t="shared" si="5"/>
        <v>nein</v>
      </c>
      <c r="C41" s="251" t="str">
        <f t="shared" si="6"/>
        <v>nein</v>
      </c>
      <c r="D41" s="183" t="str">
        <f t="shared" si="7"/>
        <v>nein</v>
      </c>
      <c r="E41" s="250" t="str">
        <f>IF(O41=10,E16,IF(O41=11,E17,IF(O41=20,E10,IF(O41=21,E11,IF(O41=22,E8,IF(O41=23,E9,IF(O41=24,E6,IF(O41=25,E7,IF(O41=30,E12,IF(O41=31,E13,IF(O41=40,E14,IF(O41=41,E15,IF(O41=50,E18,IF(O41=51,E19,IF(O41=60,E20,IF(O41=61,E21,"nein"))))))))))))))))</f>
        <v>nein</v>
      </c>
      <c r="F41" s="250"/>
      <c r="G41" s="251"/>
      <c r="H41" s="183">
        <f>M!T41</f>
        <v>60</v>
      </c>
      <c r="I41" s="183">
        <f>M!AE9</f>
        <v>0</v>
      </c>
      <c r="J41" s="183">
        <f>M!E41</f>
        <v>0</v>
      </c>
      <c r="K41" s="183">
        <f>M!N41</f>
        <v>0</v>
      </c>
      <c r="L41" s="183">
        <f>M!O41</f>
        <v>0</v>
      </c>
      <c r="M41" s="251"/>
      <c r="N41" s="183">
        <f t="shared" si="8"/>
        <v>5000</v>
      </c>
      <c r="O41" s="183" t="str">
        <f t="shared" si="17"/>
        <v>0</v>
      </c>
      <c r="P41" s="183">
        <f t="shared" si="9"/>
        <v>5000</v>
      </c>
      <c r="Q41" s="183">
        <f t="shared" si="10"/>
        <v>5000</v>
      </c>
      <c r="R41" s="183">
        <f t="shared" si="11"/>
        <v>2000</v>
      </c>
      <c r="S41" s="183">
        <f>IF(H41=10,Y16,IF(H41=11,Y17,IF(H41=20,Y10,IF(H41=21,Y11,IF(H41=22,Y8,IF(H41=23,Y9,IF(H41=24,Y6,IF(H41=25,Y7,IF(H41=30,Y12,IF(H41=31,Y13,IF(H41=40,Y14,IF(H41=41,Y15,IF(H41=50,Y18,IF(H41=51,Y19,IF(H41=60,Y20,IF(H41=61,Y21,2000))))))))))))))))</f>
        <v>60</v>
      </c>
      <c r="T41" s="183">
        <f>IF(H41=10,AA16,IF(H41=11,AA17,IF(H41=20,AA10,IF(H41=21,AA11,IF(H41=22,AA8,IF(H41=23,AA9,IF(H41=24,AA6,IF(H41=25,AA7,IF(H41=30,AA12,IF(H41=31,AA13,IF(H41=40,AA14,IF(H41=41,AA15,IF(H41=50,AA18,IF(H41=51,AA19,IF(H41=60,AA20,IF(H41=61,AA21,2000))))))))))))))))</f>
        <v>150</v>
      </c>
      <c r="U41" s="183">
        <f>IF(H41=10,AC16,IF(H41=11,AC17,IF(H41=20,AC10,IF(H41=21,AC11,IF(H41=22,AC8,IF(H41=23,AC9,IF(H41=24,AC6,IF(H41=25,AC7,IF(H41=30,AC12,IF(H41=31,AC13,IF(H41=40,AC14,IF(H41=41,AC15,IF(H41=50,AC18,IF(H41=51,AC19,IF(H41=60,AC20,IF(H41=61,AC21,2000))))))))))))))))</f>
        <v>210</v>
      </c>
      <c r="V41" s="183">
        <f>IF(H41=10,AD16,IF(H41=11,AD17,IF(H41=20,AD10,IF(H41=21,AD11,IF(H41=22,AD8,IF(H41=23,AD9,IF(H41=24,AD6,IF(H41=25,AD7,IF(H41=30,AD12,IF(H41=31,AD13,IF(H41=40,AD14,IF(H41=41,AD15,IF(H41=50,AD18,IF(H41=51,AD19,IF(H41=60,AD20,IF(H41=61,AD21,2000))))))))))))))))</f>
        <v>210</v>
      </c>
      <c r="W41" s="183">
        <f>IF(H41=10,AE16,IF(H41=11,AE17,IF(H41=20,AE10,IF(H41=21,AE11,IF(H41=22,AE8,IF(H41=23,AE9,IF(H41=24,AE6,IF(H41=25,AE7,IF(H41=30,AE12,IF(H41=31,AE13,IF(H41=40,AE14,IF(H41=41,AE15,IF(H41=50,AE18,IF(H41=51,AE19,IF(H41=60,AE20,IF(H41=61,AE21,2000))))))))))))))))</f>
        <v>210</v>
      </c>
      <c r="Y41" s="183">
        <f t="shared" si="12"/>
        <v>3000</v>
      </c>
      <c r="Z41" s="183">
        <f>IF(H41=10,AF16,IF(H41=11,AF17,IF(H41=20,AF10,IF(H41=21,AF11,IF(H41=22,AF8,IF(H41=23,AF9,IF(H41=24,AF6,IF(H41=25,AF7,IF(H41=30,AF12,IF(H41=31,AF13,IF(H41=40,AF14,IF(H41=41,AF15,IF(H41=50,AF18,IF(H41=51,AF19,IF(H41=60,AF20,IF(H41=61,AF21,2000))))))))))))))))</f>
        <v>60</v>
      </c>
      <c r="AA41" s="183">
        <f>IF(H41=10,AH16,IF(H41=11,AH17,IF(H41=20,AH10,IF(H41=21,AH11,IF(H41=22,AH8,IF(H41=23,AH9,IF(H41=24,AH6,IF(H41=25,AH7,IF(H41=30,AH12,IF(H41=31,AH13,IF(H41=40,AH14,IF(H41=41,AH15,IF(H41=50,AH18,IF(H41=51,AH19,IF(H41=60,AH20,IF(H41=61,AH21,2000))))))))))))))))</f>
        <v>150</v>
      </c>
      <c r="AB41" s="183">
        <f>IF(H41=10,AJ16,IF(H41=11,AJ17,IF(H41=20,AJ10,IF(H41=21,AJ11,IF(H41=22,AJ8,IF(H41=23,AJ9,IF(H41=24,AJ6,IF(H41=25,AJ7,IF(H41=30,AJ12,IF(H41=31,AJ13,IF(H41=40,AJ14,IF(H41=41,AJ15,IF(H41=50,AJ18,IF(H41=51,AJ19,IF(H41=60,AJ20,IF(H41=61,AJ21,2000))))))))))))))))</f>
        <v>210</v>
      </c>
      <c r="AC41" s="183">
        <f>IF(H41=10,AK16,IF(H41=11,AK17,IF(H41=20,AK10,IF(H41=21,AK11,IF(H41=22,AK8,IF(H41=23,AK9,IF(H41=24,AK6,IF(H41=25,AK7,IF(H41=30,AK12,IF(H41=31,AK13,IF(H41=40,AK14,IF(H41=41,AK15,IF(H41=50,AK18,IF(H41=51,AK19,IF(H41=60,AK20,IF(H41=61,AK21,2000))))))))))))))))</f>
        <v>210</v>
      </c>
      <c r="AD41" s="183">
        <f>IF(H41=10,AL16,IF(H41=11,AL17,IF(H41=20,AL10,IF(H41=21,AL11,IF(H41=22,AL8,IF(H41=23,AL9,IF(H41=24,AL6,IF(H41=25,AL7,IF(H41=30,AL12,IF(H41=31,AL13,IF(H41=40,AL14,IF(H41=41,AL15,IF(H41=50,AL18,IF(H41=51,AL19,IF(H41=60,AL20,IF(H41=61,AL21,2000))))))))))))))))</f>
        <v>210</v>
      </c>
      <c r="AF41" s="183">
        <f t="shared" si="13"/>
        <v>3000</v>
      </c>
      <c r="AG41" s="183">
        <f>IF(H41=10,AM16,IF(H41=11,AM17,IF(H41=20,AM10,IF(H41=21,AM11,IF(H41=22,AM8,IF(H41=23,AM9,IF(H41=24,AM6,IF(H41=25,AM7,IF(H41=30,AM12,IF(H41=31,AM13,IF(H41=40,AM14,IF(H41=41,AM15,IF(H41=50,AM18,IF(H41=51,AM19,IF(H41=60,AM20,IF(H41=61,AM21,2000))))))))))))))))</f>
        <v>50</v>
      </c>
      <c r="AH41" s="183">
        <f>IF(H41=10,AN16,IF(H41=11,AN17,IF(H41=20,AN10,IF(H41=21,AN11,IF(H41=22,AN8,IF(H41=23,AN9,IF(H41=24,AN6,IF(H41=25,AN7,IF(H41=30,AN12,IF(H41=31,AN13,IF(H41=40,AN14,IF(H41=41,AN15,IF(H41=50,AN18,IF(H41=51,AN19,IF(H41=60,AN20,IF(H41=61,AN21,2000))))))))))))))))</f>
        <v>150</v>
      </c>
      <c r="AI41" s="183">
        <f>IF(H41=10,AO16,IF(H41=11,AO17,IF(H41=20,AO10,IF(H41=21,AO11,IF(H41=22,AO8,IF(H41=23,AO9,IF(H41=24,AO6,IF(H41=25,AO7,IF(H41=30,AO12,IF(H41=31,AO13,IF(H41=40,AO14,IF(H41=41,AO15,IF(H41=50,AO18,IF(H41=51,AO19,IF(H41=60,AO20,IF(H41=61,AO21,2000))))))))))))))))</f>
        <v>250</v>
      </c>
      <c r="AJ41" s="183">
        <f>IF(H41=10,AP16,IF(H41=11,AP17,IF(H41=20,AP10,IF(H41=21,AP11,IF(H41=22,AP8,IF(H41=23,AP9,IF(H41=24,AP6,IF(H41=25,AP7,IF(H41=30,AP12,IF(H41=31,AP13,IF(H41=40,AP14,IF(H41=41,AP15,IF(H41=50,AP18,IF(H41=51,AP19,IF(H41=60,AP20,IF(H41=61,AP21,2000))))))))))))))))</f>
        <v>310</v>
      </c>
      <c r="AK41" s="183">
        <f>IF(H41=10,AQ16,IF(H41=11,AQ17,IF(H41=20,AQ10,IF(H41=21,AQ11,IF(H41=22,AQ8,IF(H41=23,AQ9,IF(H41=24,AQ6,IF(H41=25,AQ7,IF(H41=30,AQ12,IF(H41=31,AQ13,IF(H41=40,AQ14,IF(H41=41,AQ15,IF(H41=50,AQ18,IF(H41=51,AQ19,IF(H41=60,AQ20,IF(H41=61,AQ21,2000))))))))))))))))</f>
        <v>410</v>
      </c>
      <c r="AM41" s="183">
        <f t="shared" si="14"/>
        <v>3000</v>
      </c>
      <c r="AN41" s="183">
        <f>IF(H41=10,L16,IF(H41=11,L17,IF(H41=20,L10,IF(H41=21,L11,IF(H41=22,L8,IF(H41=23,L9,IF(H41=24,L6,IF(H41=25,L7,IF(H41=30,L12,IF(H41=31,L13,IF(H41=40,L14,IF(H41=41,L15,IF(H41=50,L18,IF(H41=51,L19,IF(H41=60,L20,IF(H41=61,L21,2000))))))))))))))))</f>
        <v>60</v>
      </c>
      <c r="AO41" s="183">
        <f>IF(H41=10,N16,IF(H41=11,N17,IF(H41=20,N10,IF(H41=21,N11,IF(H41=22,N8,IF(H41=23,N9,IF(H41=24,N6,IF(H41=25,N7,IF(H41=30,N12,IF(H41=31,N13,IF(H41=40,N14,IF(H41=41,N15,IF(H41=50,N18,IF(H41=51,N19,IF(H41=60,N20,IF(H41=61,N21,2000))))))))))))))))</f>
        <v>150</v>
      </c>
      <c r="AP41" s="183">
        <f>IF(H41=10,P16,IF(H41=11,P17,IF(H41=20,P10,IF(H41=21,P11,IF(H41=22,P8,IF(H41=23,P9,IF(H41=24,P6,IF(H41=25,P7,IF(H41=30,P12,IF(H41=31,P13,IF(H41=40,P14,IF(H41=41,P15,IF(H41=50,P18,IF(H41=51,P19,IF(H41=60,P20,IF(H41=61,P21,2000))))))))))))))))</f>
        <v>210</v>
      </c>
      <c r="AR41" s="183">
        <f t="shared" si="15"/>
        <v>3000</v>
      </c>
      <c r="AS41" s="183">
        <f>IF(H41=10,Q16,IF(H41=11,Q17,IF(H41=20,Q10,IF(H41=21,Q11,IF(H41=22,Q8,IF(H41=23,Q9,IF(H41=24,Q6,IF(H41=25,Q7,IF(H41=30,Q12,IF(H41=31,Q13,IF(H41=40,Q14,IF(H41=41,Q15,IF(H41=50,Q18,IF(H41=51,Q19,IF(H41=60,Q20,IF(H41=61,Q21,2000))))))))))))))))</f>
        <v>60</v>
      </c>
      <c r="AT41" s="183">
        <f>IF(H41=10,S16,IF(H41=11,S17,IF(H41=20,S10,IF(H41=21,S11,IF(H41=22,S8,IF(H41=23,S9,IF(H41=24,S6,IF(H41=25,S7,IF(H41=30,S12,IF(H41=31,S13,IF(H41=40,S14,IF(H41=41,S15,IF(H41=50,S18,IF(H41=51,S19,IF(H41=60,S20,IF(H41=61,S21,8199))))))))))))))))</f>
        <v>150</v>
      </c>
      <c r="AU41" s="251">
        <v>8999</v>
      </c>
      <c r="AV41" s="251"/>
      <c r="AW41" s="183">
        <f t="shared" si="16"/>
        <v>3000</v>
      </c>
      <c r="AX41" s="183">
        <f>IF(H41=10,U16,IF(H41=11,U17,IF(H41=20,U10,IF(H41=21,U11,IF(H41=22,U8,IF(H41=23,U9,IF(H41=24,U6,IF(H41=25,U7,IF(H41=30,U12,IF(H41=31,U13,IF(H41=40,U14,IF(H41=41,U15,IF(H41=50,U18,IF(H41=51,U19,IF(H41=60,U20,IF(H41=61,U21,2000))))))))))))))))</f>
        <v>50</v>
      </c>
      <c r="AY41" s="183">
        <f>IF(H41=10,V16,IF(H41=11,V17,IF(H41=20,V10,IF(H41=21,V11,IF(H41=22,V8,IF(H41=23,V9,IF(H41=24,V6,IF(H41=25,V7,IF(H41=30,V12,IF(H41=31,V13,IF(H41=40,V14,IF(H41=41,V15,IF(H41=50,V18,IF(H41=51,V19,IF(H41=60,V20,IF(H41=61,V21,2000))))))))))))))))</f>
        <v>150</v>
      </c>
      <c r="AZ41" s="183">
        <f>IF(H41=10,W16,IF(H41=11,W17,IF(H41=20,W10,IF(H41=21,W11,IF(H41=22,W8,IF(H41=23,W9,IF(H41=24,W6,IF(H41=25,W7,IF(H41=30,W12,IF(H41=31,W13,IF(H41=40,W14,IF(H41=41,W15,IF(H41=50,W18,IF(H41=51,W19,IF(H41=60,W20,IF(H41=61,W21,2000))))))))))))))))</f>
        <v>250</v>
      </c>
      <c r="BB41" s="252"/>
      <c r="BH41" s="182"/>
    </row>
    <row r="42" spans="1:60">
      <c r="A42" s="183" t="str">
        <f t="shared" si="4"/>
        <v>nein</v>
      </c>
      <c r="B42" s="183" t="str">
        <f t="shared" si="5"/>
        <v>nein</v>
      </c>
      <c r="C42" s="251" t="str">
        <f t="shared" si="6"/>
        <v>nein</v>
      </c>
      <c r="D42" s="183" t="str">
        <f t="shared" si="7"/>
        <v>nein</v>
      </c>
      <c r="E42" s="250" t="str">
        <f>IF(O42=10,E16,IF(O42=11,E17,IF(O42=20,E10,IF(O42=21,E11,IF(O42=22,E8,IF(O42=23,E9,IF(O42=24,E6,IF(O42=25,E7,IF(O42=30,E12,IF(O42=31,E13,IF(O42=40,E14,IF(O42=41,E15,IF(O42=50,E18,IF(O42=51,E19,IF(O42=60,E20,IF(O42=61,E21,"nein"))))))))))))))))</f>
        <v>nein</v>
      </c>
      <c r="F42" s="250"/>
      <c r="G42" s="251"/>
      <c r="H42" s="183">
        <f>M!T42</f>
        <v>60</v>
      </c>
      <c r="I42" s="183">
        <f>M!AE9</f>
        <v>0</v>
      </c>
      <c r="J42" s="183">
        <f>M!E42</f>
        <v>0</v>
      </c>
      <c r="K42" s="183">
        <f>M!N42</f>
        <v>0</v>
      </c>
      <c r="L42" s="183">
        <f>M!O42</f>
        <v>0</v>
      </c>
      <c r="M42" s="251"/>
      <c r="N42" s="183">
        <f t="shared" si="8"/>
        <v>5000</v>
      </c>
      <c r="O42" s="183" t="str">
        <f t="shared" si="17"/>
        <v>0</v>
      </c>
      <c r="P42" s="183">
        <f t="shared" si="9"/>
        <v>5000</v>
      </c>
      <c r="Q42" s="183">
        <f t="shared" si="10"/>
        <v>5000</v>
      </c>
      <c r="R42" s="183">
        <f t="shared" si="11"/>
        <v>2000</v>
      </c>
      <c r="S42" s="183">
        <f>IF(H42=10,Y16,IF(H42=11,Y17,IF(H42=20,Y10,IF(H42=21,Y11,IF(H42=22,Y8,IF(H42=23,Y9,IF(H42=24,Y6,IF(H42=25,Y7,IF(H42=30,Y12,IF(H42=31,Y13,IF(H42=40,Y14,IF(H42=41,Y15,IF(H42=50,Y18,IF(H42=51,Y19,IF(H42=60,Y20,IF(H42=61,Y21,2000))))))))))))))))</f>
        <v>60</v>
      </c>
      <c r="T42" s="183">
        <f>IF(H42=10,AA16,IF(H42=11,AA17,IF(H42=20,AA10,IF(H42=21,AA11,IF(H42=22,AA8,IF(H42=23,AA9,IF(H42=24,AA6,IF(H42=25,AA7,IF(H42=30,AA12,IF(H42=31,AA13,IF(H42=40,AA14,IF(H42=41,AA15,IF(H42=50,AA18,IF(H42=51,AA19,IF(H42=60,AA20,IF(H42=61,AA21,2000))))))))))))))))</f>
        <v>150</v>
      </c>
      <c r="U42" s="183">
        <f>IF(H42=10,AC16,IF(H42=11,AC17,IF(H42=20,AC10,IF(H42=21,AC11,IF(H42=22,AC8,IF(H42=23,AC9,IF(H42=24,AC6,IF(H42=25,AC7,IF(H42=30,AC12,IF(H42=31,AC13,IF(H42=40,AC14,IF(H42=41,AC15,IF(H42=50,AC18,IF(H42=51,AC19,IF(H42=60,AC20,IF(H42=61,AC21,2000))))))))))))))))</f>
        <v>210</v>
      </c>
      <c r="V42" s="183">
        <f>IF(H42=10,AD16,IF(H42=11,AD17,IF(H42=20,AD10,IF(H42=21,AD11,IF(H42=22,AD8,IF(H42=23,AD9,IF(H42=24,AD6,IF(H42=25,AD7,IF(H42=30,AD12,IF(H42=31,AD13,IF(H42=40,AD14,IF(H42=41,AD15,IF(H42=50,AD18,IF(H42=51,AD19,IF(H42=60,AD20,IF(H42=61,AD21,2000))))))))))))))))</f>
        <v>210</v>
      </c>
      <c r="W42" s="183">
        <f>IF(H42=10,AE16,IF(H42=11,AE17,IF(H42=20,AE10,IF(H42=21,AE11,IF(H42=22,AE8,IF(H42=23,AE9,IF(H42=24,AE6,IF(H42=25,AE7,IF(H42=30,AE12,IF(H42=31,AE13,IF(H42=40,AE14,IF(H42=41,AE15,IF(H42=50,AE18,IF(H42=51,AE19,IF(H42=60,AE20,IF(H42=61,AE21,2000))))))))))))))))</f>
        <v>210</v>
      </c>
      <c r="Y42" s="183">
        <f t="shared" si="12"/>
        <v>3000</v>
      </c>
      <c r="Z42" s="183">
        <f>IF(H42=10,AF16,IF(H42=11,AF17,IF(H42=20,AF10,IF(H42=21,AF11,IF(H42=22,AF8,IF(H42=23,AF9,IF(H42=24,AF6,IF(H42=25,AF7,IF(H42=30,AF12,IF(H42=31,AF13,IF(H42=40,AF14,IF(H42=41,AF15,IF(H42=50,AF18,IF(H42=51,AF19,IF(H42=60,AF20,IF(H42=61,AF21,2000))))))))))))))))</f>
        <v>60</v>
      </c>
      <c r="AA42" s="183">
        <f>IF(H42=10,AH16,IF(H42=11,AH17,IF(H42=20,AH10,IF(H42=21,AH11,IF(H42=22,AH8,IF(H42=23,AH9,IF(H42=24,AH6,IF(H42=25,AH7,IF(H42=30,AH12,IF(H42=31,AH13,IF(H42=40,AH14,IF(H42=41,AH15,IF(H42=50,AH18,IF(H42=51,AH19,IF(H42=60,AH20,IF(H42=61,AH21,2000))))))))))))))))</f>
        <v>150</v>
      </c>
      <c r="AB42" s="183">
        <f>IF(H42=10,AJ16,IF(H42=11,AJ17,IF(H42=20,AJ10,IF(H42=21,AJ11,IF(H42=22,AJ8,IF(H42=23,AJ9,IF(H42=24,AJ6,IF(H42=25,AJ7,IF(H42=30,AJ12,IF(H42=31,AJ13,IF(H42=40,AJ14,IF(H42=41,AJ15,IF(H42=50,AJ18,IF(H42=51,AJ19,IF(H42=60,AJ20,IF(H42=61,AJ21,2000))))))))))))))))</f>
        <v>210</v>
      </c>
      <c r="AC42" s="183">
        <f>IF(H42=10,AK16,IF(H42=11,AK17,IF(H42=20,AK10,IF(H42=21,AK11,IF(H42=22,AK8,IF(H42=23,AK9,IF(H42=24,AK6,IF(H42=25,AK7,IF(H42=30,AK12,IF(H42=31,AK13,IF(H42=40,AK14,IF(H42=41,AK15,IF(H42=50,AK18,IF(H42=51,AK19,IF(H42=60,AK20,IF(H42=61,AK21,2000))))))))))))))))</f>
        <v>210</v>
      </c>
      <c r="AD42" s="183">
        <f>IF(H42=10,AL16,IF(H42=11,AL17,IF(H42=20,AL10,IF(H42=21,AL11,IF(H42=22,AL8,IF(H42=23,AL9,IF(H42=24,AL6,IF(H42=25,AL7,IF(H42=30,AL12,IF(H42=31,AL13,IF(H42=40,AL14,IF(H42=41,AL15,IF(H42=50,AL18,IF(H42=51,AL19,IF(H42=60,AL20,IF(H42=61,AL21,2000))))))))))))))))</f>
        <v>210</v>
      </c>
      <c r="AF42" s="183">
        <f t="shared" si="13"/>
        <v>3000</v>
      </c>
      <c r="AG42" s="183">
        <f>IF(H42=10,AM16,IF(H42=11,AM17,IF(H42=20,AM10,IF(H42=21,AM11,IF(H42=22,AM8,IF(H42=23,AM9,IF(H42=24,AM6,IF(H42=25,AM7,IF(H42=30,AM12,IF(H42=31,AM13,IF(H42=40,AM14,IF(H42=41,AM15,IF(H42=50,AM18,IF(H42=51,AM19,IF(H42=60,AM20,IF(H42=61,AM21,2000))))))))))))))))</f>
        <v>50</v>
      </c>
      <c r="AH42" s="183">
        <f>IF(H42=10,AN16,IF(H42=11,AN17,IF(H42=20,AN10,IF(H42=21,AN11,IF(H42=22,AN8,IF(H42=23,AN9,IF(H42=24,AN6,IF(H42=25,AN7,IF(H42=30,AN12,IF(H42=31,AN13,IF(H42=40,AN14,IF(H42=41,AN15,IF(H42=50,AN18,IF(H42=51,AN19,IF(H42=60,AN20,IF(H42=61,AN21,2000))))))))))))))))</f>
        <v>150</v>
      </c>
      <c r="AI42" s="183">
        <f>IF(H42=10,AO16,IF(H42=11,AO17,IF(H42=20,AO10,IF(H42=21,AO11,IF(H42=22,AO8,IF(H42=23,AO9,IF(H42=24,AO6,IF(H42=25,AO7,IF(H42=30,AO12,IF(H42=31,AO13,IF(H42=40,AO14,IF(H42=41,AO15,IF(H42=50,AO18,IF(H42=51,AO19,IF(H42=60,AO20,IF(H42=61,AO21,2000))))))))))))))))</f>
        <v>250</v>
      </c>
      <c r="AJ42" s="183">
        <f>IF(H42=10,AP16,IF(H42=11,AP17,IF(H42=20,AP10,IF(H42=21,AP11,IF(H42=22,AP8,IF(H42=23,AP9,IF(H42=24,AP6,IF(H42=25,AP7,IF(H42=30,AP12,IF(H42=31,AP13,IF(H42=40,AP14,IF(H42=41,AP15,IF(H42=50,AP18,IF(H42=51,AP19,IF(H42=60,AP20,IF(H42=61,AP21,2000))))))))))))))))</f>
        <v>310</v>
      </c>
      <c r="AK42" s="183">
        <f>IF(H42=10,AQ16,IF(H42=11,AQ17,IF(H42=20,AQ10,IF(H42=21,AQ11,IF(H42=22,AQ8,IF(H42=23,AQ9,IF(H42=24,AQ6,IF(H42=25,AQ7,IF(H42=30,AQ12,IF(H42=31,AQ13,IF(H42=40,AQ14,IF(H42=41,AQ15,IF(H42=50,AQ18,IF(H42=51,AQ19,IF(H42=60,AQ20,IF(H42=61,AQ21,2000))))))))))))))))</f>
        <v>410</v>
      </c>
      <c r="AM42" s="183">
        <f t="shared" si="14"/>
        <v>3000</v>
      </c>
      <c r="AN42" s="183">
        <f>IF(H42=10,L16,IF(H42=11,L17,IF(H42=20,L10,IF(H42=21,L11,IF(H42=22,L8,IF(H42=23,L9,IF(H42=24,L6,IF(H42=25,L7,IF(H42=30,L12,IF(H42=31,L13,IF(H42=40,L14,IF(H42=41,L15,IF(H42=50,L18,IF(H42=51,L19,IF(H42=60,L20,IF(H42=61,L21,2000))))))))))))))))</f>
        <v>60</v>
      </c>
      <c r="AO42" s="183">
        <f>IF(H42=10,N16,IF(H42=11,N17,IF(H42=20,N10,IF(H42=21,N11,IF(H42=22,N8,IF(H42=23,N9,IF(H42=24,N6,IF(H42=25,N7,IF(H42=30,N12,IF(H42=31,N13,IF(H42=40,N14,IF(H42=41,N15,IF(H42=50,N18,IF(H42=51,N19,IF(H42=60,N20,IF(H42=61,N21,2000))))))))))))))))</f>
        <v>150</v>
      </c>
      <c r="AP42" s="183">
        <f>IF(H42=10,P16,IF(H42=11,P17,IF(H42=20,P10,IF(H42=21,P11,IF(H42=22,P8,IF(H42=23,P9,IF(H42=24,P6,IF(H42=25,P7,IF(H42=30,P12,IF(H42=31,P13,IF(H42=40,P14,IF(H42=41,P15,IF(H42=50,P18,IF(H42=51,P19,IF(H42=60,P20,IF(H42=61,P21,2000))))))))))))))))</f>
        <v>210</v>
      </c>
      <c r="AR42" s="183">
        <f t="shared" si="15"/>
        <v>3000</v>
      </c>
      <c r="AS42" s="183">
        <f>IF(H42=10,Q16,IF(H42=11,Q17,IF(H42=20,Q10,IF(H42=21,Q11,IF(H42=22,Q8,IF(H42=23,Q9,IF(H42=24,Q6,IF(H42=25,Q7,IF(H42=30,Q12,IF(H42=31,Q13,IF(H42=40,Q14,IF(H42=41,Q15,IF(H42=50,Q18,IF(H42=51,Q19,IF(H42=60,Q20,IF(H42=61,Q21,2000))))))))))))))))</f>
        <v>60</v>
      </c>
      <c r="AT42" s="183">
        <f>IF(H42=10,S16,IF(H42=11,S17,IF(H42=20,S10,IF(H42=21,S11,IF(H42=22,S8,IF(H42=23,S9,IF(H42=24,S6,IF(H42=25,S7,IF(H42=30,S12,IF(H42=31,S13,IF(H42=40,S14,IF(H42=41,S15,IF(H42=50,S18,IF(H42=51,S19,IF(H42=60,S20,IF(H42=61,S21,8199))))))))))))))))</f>
        <v>150</v>
      </c>
      <c r="AU42" s="251">
        <v>8999</v>
      </c>
      <c r="AV42" s="251"/>
      <c r="AW42" s="183">
        <f t="shared" si="16"/>
        <v>3000</v>
      </c>
      <c r="AX42" s="183">
        <f>IF(H42=10,U16,IF(H42=11,U17,IF(H42=20,U10,IF(H42=21,U11,IF(H42=22,U8,IF(H42=23,U9,IF(H42=24,U6,IF(H42=25,U7,IF(H42=30,U12,IF(H42=31,U13,IF(H42=40,U14,IF(H42=41,U15,IF(H42=50,U18,IF(H42=51,U19,IF(H42=60,U20,IF(H42=61,U21,2000))))))))))))))))</f>
        <v>50</v>
      </c>
      <c r="AY42" s="183">
        <f>IF(H42=10,V16,IF(H42=11,V17,IF(H42=20,V10,IF(H42=21,V11,IF(H42=22,V8,IF(H42=23,V9,IF(H42=24,V6,IF(H42=25,V7,IF(H42=30,V12,IF(H42=31,V13,IF(H42=40,V14,IF(H42=41,V15,IF(H42=50,V18,IF(H42=51,V19,IF(H42=60,V20,IF(H42=61,V21,2000))))))))))))))))</f>
        <v>150</v>
      </c>
      <c r="AZ42" s="183">
        <f>IF(H42=10,W16,IF(H42=11,W17,IF(H42=20,W10,IF(H42=21,W11,IF(H42=22,W8,IF(H42=23,W9,IF(H42=24,W6,IF(H42=25,W7,IF(H42=30,W12,IF(H42=31,W13,IF(H42=40,W14,IF(H42=41,W15,IF(H42=50,W18,IF(H42=51,W19,IF(H42=60,W20,IF(H42=61,W21,2000))))))))))))))))</f>
        <v>250</v>
      </c>
      <c r="BB42" s="252"/>
      <c r="BH42" s="182"/>
    </row>
    <row r="43" spans="1:60">
      <c r="A43" s="183" t="str">
        <f t="shared" si="4"/>
        <v>nein</v>
      </c>
      <c r="B43" s="183" t="str">
        <f t="shared" si="5"/>
        <v>nein</v>
      </c>
      <c r="C43" s="251" t="str">
        <f t="shared" si="6"/>
        <v>nein</v>
      </c>
      <c r="D43" s="183" t="str">
        <f t="shared" si="7"/>
        <v>nein</v>
      </c>
      <c r="E43" s="250" t="str">
        <f>IF(O43=10,E16,IF(O43=11,E17,IF(O43=20,E10,IF(O43=21,E11,IF(O43=22,E8,IF(O43=23,E9,IF(O43=24,E6,IF(O43=25,E7,IF(O43=30,E12,IF(O43=31,E13,IF(O43=40,E14,IF(O43=41,E15,IF(O43=50,E18,IF(O43=51,E19,IF(O43=60,E20,IF(O43=61,E21,"nein"))))))))))))))))</f>
        <v>nein</v>
      </c>
      <c r="F43" s="250"/>
      <c r="G43" s="251"/>
      <c r="H43" s="183">
        <f>M!T43</f>
        <v>60</v>
      </c>
      <c r="I43" s="183">
        <f>M!AE9</f>
        <v>0</v>
      </c>
      <c r="J43" s="183">
        <f>M!E43</f>
        <v>0</v>
      </c>
      <c r="K43" s="183">
        <f>M!N43</f>
        <v>0</v>
      </c>
      <c r="L43" s="183">
        <f>M!O43</f>
        <v>0</v>
      </c>
      <c r="M43" s="251"/>
      <c r="N43" s="183">
        <f t="shared" si="8"/>
        <v>5000</v>
      </c>
      <c r="O43" s="183" t="str">
        <f t="shared" si="17"/>
        <v>0</v>
      </c>
      <c r="P43" s="183">
        <f t="shared" si="9"/>
        <v>5000</v>
      </c>
      <c r="Q43" s="183">
        <f t="shared" si="10"/>
        <v>5000</v>
      </c>
      <c r="R43" s="183">
        <f t="shared" si="11"/>
        <v>2000</v>
      </c>
      <c r="S43" s="183">
        <f>IF(H43=10,Y16,IF(H43=11,Y17,IF(H43=20,Y10,IF(H43=21,Y11,IF(H43=22,Y8,IF(H43=23,Y9,IF(H43=24,Y6,IF(H43=25,Y7,IF(H43=30,Y12,IF(H43=31,Y13,IF(H43=40,Y14,IF(H43=41,Y15,IF(H43=50,Y18,IF(H43=51,Y19,IF(H43=60,Y20,IF(H43=61,Y21,2000))))))))))))))))</f>
        <v>60</v>
      </c>
      <c r="T43" s="183">
        <f>IF(H43=10,AA16,IF(H43=11,AA17,IF(H43=20,AA10,IF(H43=21,AA11,IF(H43=22,AA8,IF(H43=23,AA9,IF(H43=24,AA6,IF(H43=25,AA7,IF(H43=30,AA12,IF(H43=31,AA13,IF(H43=40,AA14,IF(H43=41,AA15,IF(H43=50,AA18,IF(H43=51,AA19,IF(H43=60,AA20,IF(H43=61,AA21,2000))))))))))))))))</f>
        <v>150</v>
      </c>
      <c r="U43" s="183">
        <f>IF(H43=10,AC16,IF(H43=11,AC17,IF(H43=20,AC10,IF(H43=21,AC11,IF(H43=22,AC8,IF(H43=23,AC9,IF(H43=24,AC6,IF(H43=25,AC7,IF(H43=30,AC12,IF(H43=31,AC13,IF(H43=40,AC14,IF(H43=41,AC15,IF(H43=50,AC18,IF(H43=51,AC19,IF(H43=60,AC20,IF(H43=61,AC21,2000))))))))))))))))</f>
        <v>210</v>
      </c>
      <c r="V43" s="183">
        <f>IF(H43=10,AD16,IF(H43=11,AD17,IF(H43=20,AD10,IF(H43=21,AD11,IF(H43=22,AD8,IF(H43=23,AD9,IF(H43=24,AD6,IF(H43=25,AD7,IF(H43=30,AD12,IF(H43=31,AD13,IF(H43=40,AD14,IF(H43=41,AD15,IF(H43=50,AD18,IF(H43=51,AD19,IF(H43=60,AD20,IF(H43=61,AD21,2000))))))))))))))))</f>
        <v>210</v>
      </c>
      <c r="W43" s="183">
        <f>IF(H43=10,AE16,IF(H43=11,AE17,IF(H43=20,AE10,IF(H43=21,AE11,IF(H43=22,AE8,IF(H43=23,AE9,IF(H43=24,AE6,IF(H43=25,AE7,IF(H43=30,AE12,IF(H43=31,AE13,IF(H43=40,AE14,IF(H43=41,AE15,IF(H43=50,AE18,IF(H43=51,AE19,IF(H43=60,AE20,IF(H43=61,AE21,2000))))))))))))))))</f>
        <v>210</v>
      </c>
      <c r="Y43" s="183">
        <f t="shared" si="12"/>
        <v>3000</v>
      </c>
      <c r="Z43" s="183">
        <f>IF(H43=10,AF16,IF(H43=11,AF17,IF(H43=20,AF10,IF(H43=21,AF11,IF(H43=22,AF8,IF(H43=23,AF9,IF(H43=24,AF6,IF(H43=25,AF7,IF(H43=30,AF12,IF(H43=31,AF13,IF(H43=40,AF14,IF(H43=41,AF15,IF(H43=50,AF18,IF(H43=51,AF19,IF(H43=60,AF20,IF(H43=61,AF21,2000))))))))))))))))</f>
        <v>60</v>
      </c>
      <c r="AA43" s="183">
        <f>IF(H43=10,AH16,IF(H43=11,AH17,IF(H43=20,AH10,IF(H43=21,AH11,IF(H43=22,AH8,IF(H43=23,AH9,IF(H43=24,AH6,IF(H43=25,AH7,IF(H43=30,AH12,IF(H43=31,AH13,IF(H43=40,AH14,IF(H43=41,AH15,IF(H43=50,AH18,IF(H43=51,AH19,IF(H43=60,AH20,IF(H43=61,AH21,2000))))))))))))))))</f>
        <v>150</v>
      </c>
      <c r="AB43" s="183">
        <f>IF(H43=10,AJ16,IF(H43=11,AJ17,IF(H43=20,AJ10,IF(H43=21,AJ11,IF(H43=22,AJ8,IF(H43=23,AJ9,IF(H43=24,AJ6,IF(H43=25,AJ7,IF(H43=30,AJ12,IF(H43=31,AJ13,IF(H43=40,AJ14,IF(H43=41,AJ15,IF(H43=50,AJ18,IF(H43=51,AJ19,IF(H43=60,AJ20,IF(H43=61,AJ21,2000))))))))))))))))</f>
        <v>210</v>
      </c>
      <c r="AC43" s="183">
        <f>IF(H43=10,AK16,IF(H43=11,AK17,IF(H43=20,AK10,IF(H43=21,AK11,IF(H43=22,AK8,IF(H43=23,AK9,IF(H43=24,AK6,IF(H43=25,AK7,IF(H43=30,AK12,IF(H43=31,AK13,IF(H43=40,AK14,IF(H43=41,AK15,IF(H43=50,AK18,IF(H43=51,AK19,IF(H43=60,AK20,IF(H43=61,AK21,2000))))))))))))))))</f>
        <v>210</v>
      </c>
      <c r="AD43" s="183">
        <f>IF(H43=10,AL16,IF(H43=11,AL17,IF(H43=20,AL10,IF(H43=21,AL11,IF(H43=22,AL8,IF(H43=23,AL9,IF(H43=24,AL6,IF(H43=25,AL7,IF(H43=30,AL12,IF(H43=31,AL13,IF(H43=40,AL14,IF(H43=41,AL15,IF(H43=50,AL18,IF(H43=51,AL19,IF(H43=60,AL20,IF(H43=61,AL21,2000))))))))))))))))</f>
        <v>210</v>
      </c>
      <c r="AF43" s="183">
        <f t="shared" si="13"/>
        <v>3000</v>
      </c>
      <c r="AG43" s="183">
        <f>IF(H43=10,AM16,IF(H43=11,AM17,IF(H43=20,AM10,IF(H43=21,AM11,IF(H43=22,AM8,IF(H43=23,AM9,IF(H43=24,AM6,IF(H43=25,AM7,IF(H43=30,AM12,IF(H43=31,AM13,IF(H43=40,AM14,IF(H43=41,AM15,IF(H43=50,AM18,IF(H43=51,AM19,IF(H43=60,AM20,IF(H43=61,AM21,2000))))))))))))))))</f>
        <v>50</v>
      </c>
      <c r="AH43" s="183">
        <f>IF(H43=10,AN16,IF(H43=11,AN17,IF(H43=20,AN10,IF(H43=21,AN11,IF(H43=22,AN8,IF(H43=23,AN9,IF(H43=24,AN6,IF(H43=25,AN7,IF(H43=30,AN12,IF(H43=31,AN13,IF(H43=40,AN14,IF(H43=41,AN15,IF(H43=50,AN18,IF(H43=51,AN19,IF(H43=60,AN20,IF(H43=61,AN21,2000))))))))))))))))</f>
        <v>150</v>
      </c>
      <c r="AI43" s="183">
        <f>IF(H43=10,AO16,IF(H43=11,AO17,IF(H43=20,AO10,IF(H43=21,AO11,IF(H43=22,AO8,IF(H43=23,AO9,IF(H43=24,AO6,IF(H43=25,AO7,IF(H43=30,AO12,IF(H43=31,AO13,IF(H43=40,AO14,IF(H43=41,AO15,IF(H43=50,AO18,IF(H43=51,AO19,IF(H43=60,AO20,IF(H43=61,AO21,2000))))))))))))))))</f>
        <v>250</v>
      </c>
      <c r="AJ43" s="183">
        <f>IF(H43=10,AP16,IF(H43=11,AP17,IF(H43=20,AP10,IF(H43=21,AP11,IF(H43=22,AP8,IF(H43=23,AP9,IF(H43=24,AP6,IF(H43=25,AP7,IF(H43=30,AP12,IF(H43=31,AP13,IF(H43=40,AP14,IF(H43=41,AP15,IF(H43=50,AP18,IF(H43=51,AP19,IF(H43=60,AP20,IF(H43=61,AP21,2000))))))))))))))))</f>
        <v>310</v>
      </c>
      <c r="AK43" s="183">
        <f>IF(H43=10,AQ16,IF(H43=11,AQ17,IF(H43=20,AQ10,IF(H43=21,AQ11,IF(H43=22,AQ8,IF(H43=23,AQ9,IF(H43=24,AQ6,IF(H43=25,AQ7,IF(H43=30,AQ12,IF(H43=31,AQ13,IF(H43=40,AQ14,IF(H43=41,AQ15,IF(H43=50,AQ18,IF(H43=51,AQ19,IF(H43=60,AQ20,IF(H43=61,AQ21,2000))))))))))))))))</f>
        <v>410</v>
      </c>
      <c r="AM43" s="183">
        <f t="shared" si="14"/>
        <v>3000</v>
      </c>
      <c r="AN43" s="183">
        <f>IF(H43=10,L16,IF(H43=11,L17,IF(H43=20,L10,IF(H43=21,L11,IF(H43=22,L8,IF(H43=23,L9,IF(H43=24,L6,IF(H43=25,L7,IF(H43=30,L12,IF(H43=31,L13,IF(H43=40,L14,IF(H43=41,L15,IF(H43=50,L18,IF(H43=51,L19,IF(H43=60,L20,IF(H43=61,L21,2000))))))))))))))))</f>
        <v>60</v>
      </c>
      <c r="AO43" s="183">
        <f>IF(H43=10,N16,IF(H43=11,N17,IF(H43=20,N10,IF(H43=21,N11,IF(H43=22,N8,IF(H43=23,N9,IF(H43=24,N6,IF(H43=25,N7,IF(H43=30,N12,IF(H43=31,N13,IF(H43=40,N14,IF(H43=41,N15,IF(H43=50,N18,IF(H43=51,N19,IF(H43=60,N20,IF(H43=61,N21,2000))))))))))))))))</f>
        <v>150</v>
      </c>
      <c r="AP43" s="183">
        <f>IF(H43=10,P16,IF(H43=11,P17,IF(H43=20,P10,IF(H43=21,P11,IF(H43=22,P8,IF(H43=23,P9,IF(H43=24,P6,IF(H43=25,P7,IF(H43=30,P12,IF(H43=31,P13,IF(H43=40,P14,IF(H43=41,P15,IF(H43=50,P18,IF(H43=51,P19,IF(H43=60,P20,IF(H43=61,P21,2000))))))))))))))))</f>
        <v>210</v>
      </c>
      <c r="AR43" s="183">
        <f t="shared" si="15"/>
        <v>3000</v>
      </c>
      <c r="AS43" s="183">
        <f>IF(H43=10,Q16,IF(H43=11,Q17,IF(H43=20,Q10,IF(H43=21,Q11,IF(H43=22,Q8,IF(H43=23,Q9,IF(H43=24,Q6,IF(H43=25,Q7,IF(H43=30,Q12,IF(H43=31,Q13,IF(H43=40,Q14,IF(H43=41,Q15,IF(H43=50,Q18,IF(H43=51,Q19,IF(H43=60,Q20,IF(H43=61,Q21,2000))))))))))))))))</f>
        <v>60</v>
      </c>
      <c r="AT43" s="183">
        <f>IF(H43=10,S16,IF(H43=11,S17,IF(H43=20,S10,IF(H43=21,S11,IF(H43=22,S8,IF(H43=23,S9,IF(H43=24,S6,IF(H43=25,S7,IF(H43=30,S12,IF(H43=31,S13,IF(H43=40,S14,IF(H43=41,S15,IF(H43=50,S18,IF(H43=51,S19,IF(H43=60,S20,IF(H43=61,S21,8199))))))))))))))))</f>
        <v>150</v>
      </c>
      <c r="AU43" s="251">
        <v>8999</v>
      </c>
      <c r="AV43" s="251"/>
      <c r="AW43" s="183">
        <f t="shared" si="16"/>
        <v>3000</v>
      </c>
      <c r="AX43" s="183">
        <f>IF(H43=10,U16,IF(H43=11,U17,IF(H43=20,U10,IF(H43=21,U11,IF(H43=22,U8,IF(H43=23,U9,IF(H43=24,U6,IF(H43=25,U7,IF(H43=30,U12,IF(H43=31,U13,IF(H43=40,U14,IF(H43=41,U15,IF(H43=50,U18,IF(H43=51,U19,IF(H43=60,U20,IF(H43=61,U21,2000))))))))))))))))</f>
        <v>50</v>
      </c>
      <c r="AY43" s="183">
        <f>IF(H43=10,V16,IF(H43=11,V17,IF(H43=20,V10,IF(H43=21,V11,IF(H43=22,V8,IF(H43=23,V9,IF(H43=24,V6,IF(H43=25,V7,IF(H43=30,V12,IF(H43=31,V13,IF(H43=40,V14,IF(H43=41,V15,IF(H43=50,V18,IF(H43=51,V19,IF(H43=60,V20,IF(H43=61,V21,2000))))))))))))))))</f>
        <v>150</v>
      </c>
      <c r="AZ43" s="183">
        <f>IF(H43=10,W16,IF(H43=11,W17,IF(H43=20,W10,IF(H43=21,W11,IF(H43=22,W8,IF(H43=23,W9,IF(H43=24,W6,IF(H43=25,W7,IF(H43=30,W12,IF(H43=31,W13,IF(H43=40,W14,IF(H43=41,W15,IF(H43=50,W18,IF(H43=51,W19,IF(H43=60,W20,IF(H43=61,W21,2000))))))))))))))))</f>
        <v>250</v>
      </c>
      <c r="BB43" s="252"/>
      <c r="BH43" s="182"/>
    </row>
    <row r="44" spans="1:60">
      <c r="A44" s="183" t="str">
        <f t="shared" si="4"/>
        <v>nein</v>
      </c>
      <c r="B44" s="183" t="str">
        <f t="shared" si="5"/>
        <v>nein</v>
      </c>
      <c r="C44" s="251" t="str">
        <f t="shared" si="6"/>
        <v>nein</v>
      </c>
      <c r="D44" s="183" t="str">
        <f t="shared" si="7"/>
        <v>nein</v>
      </c>
      <c r="E44" s="250" t="str">
        <f>IF(O44=10,E16,IF(O44=11,E17,IF(O44=20,E10,IF(O44=21,E11,IF(O44=22,E8,IF(O44=23,E9,IF(O44=24,E6,IF(O44=25,E7,IF(O44=30,E12,IF(O44=31,E13,IF(O44=40,E14,IF(O44=41,E15,IF(O44=50,E18,IF(O44=51,E19,IF(O44=60,E20,IF(O44=61,E21,"nein"))))))))))))))))</f>
        <v>nein</v>
      </c>
      <c r="F44" s="250"/>
      <c r="G44" s="251"/>
      <c r="H44" s="183">
        <f>M!T44</f>
        <v>60</v>
      </c>
      <c r="I44" s="183">
        <f>M!AE9</f>
        <v>0</v>
      </c>
      <c r="J44" s="183">
        <f>M!E44</f>
        <v>0</v>
      </c>
      <c r="K44" s="183">
        <f>M!N44</f>
        <v>0</v>
      </c>
      <c r="L44" s="183">
        <f>M!O44</f>
        <v>0</v>
      </c>
      <c r="M44" s="251"/>
      <c r="N44" s="183">
        <f t="shared" si="8"/>
        <v>5000</v>
      </c>
      <c r="O44" s="183" t="str">
        <f t="shared" si="17"/>
        <v>0</v>
      </c>
      <c r="P44" s="183">
        <f t="shared" si="9"/>
        <v>5000</v>
      </c>
      <c r="Q44" s="183">
        <f t="shared" si="10"/>
        <v>5000</v>
      </c>
      <c r="R44" s="183">
        <f t="shared" si="11"/>
        <v>2000</v>
      </c>
      <c r="S44" s="183">
        <f>IF(H44=10,Y16,IF(H44=11,Y17,IF(H44=20,Y10,IF(H44=21,Y11,IF(H44=22,Y8,IF(H44=23,Y9,IF(H44=24,Y6,IF(H44=25,Y7,IF(H44=30,Y12,IF(H44=31,Y13,IF(H44=40,Y14,IF(H44=41,Y15,IF(H44=50,Y18,IF(H44=51,Y19,IF(H44=60,Y20,IF(H44=61,Y21,2000))))))))))))))))</f>
        <v>60</v>
      </c>
      <c r="T44" s="183">
        <f>IF(H44=10,AA16,IF(H44=11,AA17,IF(H44=20,AA10,IF(H44=21,AA11,IF(H44=22,AA8,IF(H44=23,AA9,IF(H44=24,AA6,IF(H44=25,AA7,IF(H44=30,AA12,IF(H44=31,AA13,IF(H44=40,AA14,IF(H44=41,AA15,IF(H44=50,AA18,IF(H44=51,AA19,IF(H44=60,AA20,IF(H44=61,AA21,2000))))))))))))))))</f>
        <v>150</v>
      </c>
      <c r="U44" s="183">
        <f>IF(H44=10,AC16,IF(H44=11,AC17,IF(H44=20,AC10,IF(H44=21,AC11,IF(H44=22,AC8,IF(H44=23,AC9,IF(H44=24,AC6,IF(H44=25,AC7,IF(H44=30,AC12,IF(H44=31,AC13,IF(H44=40,AC14,IF(H44=41,AC15,IF(H44=50,AC18,IF(H44=51,AC19,IF(H44=60,AC20,IF(H44=61,AC21,2000))))))))))))))))</f>
        <v>210</v>
      </c>
      <c r="V44" s="183">
        <f>IF(H44=10,AD16,IF(H44=11,AD17,IF(H44=20,AD10,IF(H44=21,AD11,IF(H44=22,AD8,IF(H44=23,AD9,IF(H44=24,AD6,IF(H44=25,AD7,IF(H44=30,AD12,IF(H44=31,AD13,IF(H44=40,AD14,IF(H44=41,AD15,IF(H44=50,AD18,IF(H44=51,AD19,IF(H44=60,AD20,IF(H44=61,AD21,2000))))))))))))))))</f>
        <v>210</v>
      </c>
      <c r="W44" s="183">
        <f>IF(H44=10,AE16,IF(H44=11,AE17,IF(H44=20,AE10,IF(H44=21,AE11,IF(H44=22,AE8,IF(H44=23,AE9,IF(H44=24,AE6,IF(H44=25,AE7,IF(H44=30,AE12,IF(H44=31,AE13,IF(H44=40,AE14,IF(H44=41,AE15,IF(H44=50,AE18,IF(H44=51,AE19,IF(H44=60,AE20,IF(H44=61,AE21,2000))))))))))))))))</f>
        <v>210</v>
      </c>
      <c r="Y44" s="183">
        <f t="shared" si="12"/>
        <v>3000</v>
      </c>
      <c r="Z44" s="183">
        <f>IF(H44=10,AF16,IF(H44=11,AF17,IF(H44=20,AF10,IF(H44=21,AF11,IF(H44=22,AF8,IF(H44=23,AF9,IF(H44=24,AF6,IF(H44=25,AF7,IF(H44=30,AF12,IF(H44=31,AF13,IF(H44=40,AF14,IF(H44=41,AF15,IF(H44=50,AF18,IF(H44=51,AF19,IF(H44=60,AF20,IF(H44=61,AF21,2000))))))))))))))))</f>
        <v>60</v>
      </c>
      <c r="AA44" s="183">
        <f>IF(H44=10,AH16,IF(H44=11,AH17,IF(H44=20,AH10,IF(H44=21,AH11,IF(H44=22,AH8,IF(H44=23,AH9,IF(H44=24,AH6,IF(H44=25,AH7,IF(H44=30,AH12,IF(H44=31,AH13,IF(H44=40,AH14,IF(H44=41,AH15,IF(H44=50,AH18,IF(H44=51,AH19,IF(H44=60,AH20,IF(H44=61,AH21,2000))))))))))))))))</f>
        <v>150</v>
      </c>
      <c r="AB44" s="183">
        <f>IF(H44=10,AJ16,IF(H44=11,AJ17,IF(H44=20,AJ10,IF(H44=21,AJ11,IF(H44=22,AJ8,IF(H44=23,AJ9,IF(H44=24,AJ6,IF(H44=25,AJ7,IF(H44=30,AJ12,IF(H44=31,AJ13,IF(H44=40,AJ14,IF(H44=41,AJ15,IF(H44=50,AJ18,IF(H44=51,AJ19,IF(H44=60,AJ20,IF(H44=61,AJ21,2000))))))))))))))))</f>
        <v>210</v>
      </c>
      <c r="AC44" s="183">
        <f>IF(H44=10,AK16,IF(H44=11,AK17,IF(H44=20,AK10,IF(H44=21,AK11,IF(H44=22,AK8,IF(H44=23,AK9,IF(H44=24,AK6,IF(H44=25,AK7,IF(H44=30,AK12,IF(H44=31,AK13,IF(H44=40,AK14,IF(H44=41,AK15,IF(H44=50,AK18,IF(H44=51,AK19,IF(H44=60,AK20,IF(H44=61,AK21,2000))))))))))))))))</f>
        <v>210</v>
      </c>
      <c r="AD44" s="183">
        <f>IF(H44=10,AL16,IF(H44=11,AL17,IF(H44=20,AL10,IF(H44=21,AL11,IF(H44=22,AL8,IF(H44=23,AL9,IF(H44=24,AL6,IF(H44=25,AL7,IF(H44=30,AL12,IF(H44=31,AL13,IF(H44=40,AL14,IF(H44=41,AL15,IF(H44=50,AL18,IF(H44=51,AL19,IF(H44=60,AL20,IF(H44=61,AL21,2000))))))))))))))))</f>
        <v>210</v>
      </c>
      <c r="AF44" s="183">
        <f t="shared" si="13"/>
        <v>3000</v>
      </c>
      <c r="AG44" s="183">
        <f>IF(H44=10,AM16,IF(H44=11,AM17,IF(H44=20,AM10,IF(H44=21,AM11,IF(H44=22,AM8,IF(H44=23,AM9,IF(H44=24,AM6,IF(H44=25,AM7,IF(H44=30,AM12,IF(H44=31,AM13,IF(H44=40,AM14,IF(H44=41,AM15,IF(H44=50,AM18,IF(H44=51,AM19,IF(H44=60,AM20,IF(H44=61,AM21,2000))))))))))))))))</f>
        <v>50</v>
      </c>
      <c r="AH44" s="183">
        <f>IF(H44=10,AN16,IF(H44=11,AN17,IF(H44=20,AN10,IF(H44=21,AN11,IF(H44=22,AN8,IF(H44=23,AN9,IF(H44=24,AN6,IF(H44=25,AN7,IF(H44=30,AN12,IF(H44=31,AN13,IF(H44=40,AN14,IF(H44=41,AN15,IF(H44=50,AN18,IF(H44=51,AN19,IF(H44=60,AN20,IF(H44=61,AN21,2000))))))))))))))))</f>
        <v>150</v>
      </c>
      <c r="AI44" s="183">
        <f>IF(H44=10,AO16,IF(H44=11,AO17,IF(H44=20,AO10,IF(H44=21,AO11,IF(H44=22,AO8,IF(H44=23,AO9,IF(H44=24,AO6,IF(H44=25,AO7,IF(H44=30,AO12,IF(H44=31,AO13,IF(H44=40,AO14,IF(H44=41,AO15,IF(H44=50,AO18,IF(H44=51,AO19,IF(H44=60,AO20,IF(H44=61,AO21,2000))))))))))))))))</f>
        <v>250</v>
      </c>
      <c r="AJ44" s="183">
        <f>IF(H44=10,AP16,IF(H44=11,AP17,IF(H44=20,AP10,IF(H44=21,AP11,IF(H44=22,AP8,IF(H44=23,AP9,IF(H44=24,AP6,IF(H44=25,AP7,IF(H44=30,AP12,IF(H44=31,AP13,IF(H44=40,AP14,IF(H44=41,AP15,IF(H44=50,AP18,IF(H44=51,AP19,IF(H44=60,AP20,IF(H44=61,AP21,2000))))))))))))))))</f>
        <v>310</v>
      </c>
      <c r="AK44" s="183">
        <f>IF(H44=10,AQ16,IF(H44=11,AQ17,IF(H44=20,AQ10,IF(H44=21,AQ11,IF(H44=22,AQ8,IF(H44=23,AQ9,IF(H44=24,AQ6,IF(H44=25,AQ7,IF(H44=30,AQ12,IF(H44=31,AQ13,IF(H44=40,AQ14,IF(H44=41,AQ15,IF(H44=50,AQ18,IF(H44=51,AQ19,IF(H44=60,AQ20,IF(H44=61,AQ21,2000))))))))))))))))</f>
        <v>410</v>
      </c>
      <c r="AM44" s="183">
        <f t="shared" si="14"/>
        <v>3000</v>
      </c>
      <c r="AN44" s="183">
        <f>IF(H44=10,L16,IF(H44=11,L17,IF(H44=20,L10,IF(H44=21,L11,IF(H44=22,L8,IF(H44=23,L9,IF(H44=24,L6,IF(H44=25,L7,IF(H44=30,L12,IF(H44=31,L13,IF(H44=40,L14,IF(H44=41,L15,IF(H44=50,L18,IF(H44=51,L19,IF(H44=60,L20,IF(H44=61,L21,2000))))))))))))))))</f>
        <v>60</v>
      </c>
      <c r="AO44" s="183">
        <f>IF(H44=10,N16,IF(H44=11,N17,IF(H44=20,N10,IF(H44=21,N11,IF(H44=22,N8,IF(H44=23,N9,IF(H44=24,N6,IF(H44=25,N7,IF(H44=30,N12,IF(H44=31,N13,IF(H44=40,N14,IF(H44=41,N15,IF(H44=50,N18,IF(H44=51,N19,IF(H44=60,N20,IF(H44=61,N21,2000))))))))))))))))</f>
        <v>150</v>
      </c>
      <c r="AP44" s="183">
        <f>IF(H44=10,P16,IF(H44=11,P17,IF(H44=20,P10,IF(H44=21,P11,IF(H44=22,P8,IF(H44=23,P9,IF(H44=24,P6,IF(H44=25,P7,IF(H44=30,P12,IF(H44=31,P13,IF(H44=40,P14,IF(H44=41,P15,IF(H44=50,P18,IF(H44=51,P19,IF(H44=60,P20,IF(H44=61,P21,2000))))))))))))))))</f>
        <v>210</v>
      </c>
      <c r="AR44" s="183">
        <f t="shared" si="15"/>
        <v>3000</v>
      </c>
      <c r="AS44" s="183">
        <f>IF(H44=10,Q16,IF(H44=11,Q17,IF(H44=20,Q10,IF(H44=21,Q11,IF(H44=22,Q8,IF(H44=23,Q9,IF(H44=24,Q6,IF(H44=25,Q7,IF(H44=30,Q12,IF(H44=31,Q13,IF(H44=40,Q14,IF(H44=41,Q15,IF(H44=50,Q18,IF(H44=51,Q19,IF(H44=60,Q20,IF(H44=61,Q21,2000))))))))))))))))</f>
        <v>60</v>
      </c>
      <c r="AT44" s="183">
        <f>IF(H44=10,S16,IF(H44=11,S17,IF(H44=20,S10,IF(H44=21,S11,IF(H44=22,S8,IF(H44=23,S9,IF(H44=24,S6,IF(H44=25,S7,IF(H44=30,S12,IF(H44=31,S13,IF(H44=40,S14,IF(H44=41,S15,IF(H44=50,S18,IF(H44=51,S19,IF(H44=60,S20,IF(H44=61,S21,8199))))))))))))))))</f>
        <v>150</v>
      </c>
      <c r="AU44" s="251">
        <v>8999</v>
      </c>
      <c r="AV44" s="251"/>
      <c r="AW44" s="183">
        <f t="shared" si="16"/>
        <v>3000</v>
      </c>
      <c r="AX44" s="183">
        <f>IF(H44=10,U16,IF(H44=11,U17,IF(H44=20,U10,IF(H44=21,U11,IF(H44=22,U8,IF(H44=23,U9,IF(H44=24,U6,IF(H44=25,U7,IF(H44=30,U12,IF(H44=31,U13,IF(H44=40,U14,IF(H44=41,U15,IF(H44=50,U18,IF(H44=51,U19,IF(H44=60,U20,IF(H44=61,U21,2000))))))))))))))))</f>
        <v>50</v>
      </c>
      <c r="AY44" s="183">
        <f>IF(H44=10,V16,IF(H44=11,V17,IF(H44=20,V10,IF(H44=21,V11,IF(H44=22,V8,IF(H44=23,V9,IF(H44=24,V6,IF(H44=25,V7,IF(H44=30,V12,IF(H44=31,V13,IF(H44=40,V14,IF(H44=41,V15,IF(H44=50,V18,IF(H44=51,V19,IF(H44=60,V20,IF(H44=61,V21,2000))))))))))))))))</f>
        <v>150</v>
      </c>
      <c r="AZ44" s="183">
        <f>IF(H44=10,W16,IF(H44=11,W17,IF(H44=20,W10,IF(H44=21,W11,IF(H44=22,W8,IF(H44=23,W9,IF(H44=24,W6,IF(H44=25,W7,IF(H44=30,W12,IF(H44=31,W13,IF(H44=40,W14,IF(H44=41,W15,IF(H44=50,W18,IF(H44=51,W19,IF(H44=60,W20,IF(H44=61,W21,2000))))))))))))))))</f>
        <v>250</v>
      </c>
      <c r="BB44" s="252"/>
      <c r="BH44" s="182"/>
    </row>
    <row r="45" spans="1:60">
      <c r="A45" s="183" t="str">
        <f t="shared" si="4"/>
        <v>nein</v>
      </c>
      <c r="B45" s="183" t="str">
        <f t="shared" si="5"/>
        <v>nein</v>
      </c>
      <c r="C45" s="251" t="str">
        <f t="shared" si="6"/>
        <v>nein</v>
      </c>
      <c r="D45" s="183" t="str">
        <f t="shared" si="7"/>
        <v>nein</v>
      </c>
      <c r="E45" s="250" t="str">
        <f>IF(O45=10,E16,IF(O45=11,E17,IF(O45=20,E10,IF(O45=21,E11,IF(O45=22,E8,IF(O45=23,E9,IF(O45=24,E6,IF(O45=25,E7,IF(O45=30,E12,IF(O45=31,E13,IF(O45=40,E14,IF(O45=41,E15,IF(O45=50,E18,IF(O45=51,E19,IF(O45=60,E20,IF(O45=61,E21,"nein"))))))))))))))))</f>
        <v>nein</v>
      </c>
      <c r="F45" s="250"/>
      <c r="G45" s="251"/>
      <c r="H45" s="183">
        <f>M!T45</f>
        <v>60</v>
      </c>
      <c r="I45" s="183">
        <f>M!AE9</f>
        <v>0</v>
      </c>
      <c r="J45" s="183">
        <f>M!E45</f>
        <v>0</v>
      </c>
      <c r="K45" s="183">
        <f>M!N45</f>
        <v>0</v>
      </c>
      <c r="L45" s="183">
        <f>M!O45</f>
        <v>0</v>
      </c>
      <c r="M45" s="251"/>
      <c r="N45" s="183">
        <f t="shared" si="8"/>
        <v>5000</v>
      </c>
      <c r="O45" s="183" t="str">
        <f t="shared" si="17"/>
        <v>0</v>
      </c>
      <c r="P45" s="183">
        <f t="shared" si="9"/>
        <v>5000</v>
      </c>
      <c r="Q45" s="183">
        <f t="shared" si="10"/>
        <v>5000</v>
      </c>
      <c r="R45" s="183">
        <f t="shared" si="11"/>
        <v>2000</v>
      </c>
      <c r="S45" s="183">
        <f>IF(H45=10,Y16,IF(H45=11,Y17,IF(H45=20,Y10,IF(H45=21,Y11,IF(H45=22,Y8,IF(H45=23,Y9,IF(H45=24,Y6,IF(H45=25,Y7,IF(H45=30,Y12,IF(H45=31,Y13,IF(H45=40,Y14,IF(H45=41,Y15,IF(H45=50,Y18,IF(H45=51,Y19,IF(H45=60,Y20,IF(H45=61,Y21,2000))))))))))))))))</f>
        <v>60</v>
      </c>
      <c r="T45" s="183">
        <f>IF(H45=10,AA16,IF(H45=11,AA17,IF(H45=20,AA10,IF(H45=21,AA11,IF(H45=22,AA8,IF(H45=23,AA9,IF(H45=24,AA6,IF(H45=25,AA7,IF(H45=30,AA12,IF(H45=31,AA13,IF(H45=40,AA14,IF(H45=41,AA15,IF(H45=50,AA18,IF(H45=51,AA19,IF(H45=60,AA20,IF(H45=61,AA21,2000))))))))))))))))</f>
        <v>150</v>
      </c>
      <c r="U45" s="183">
        <f>IF(H45=10,AC16,IF(H45=11,AC17,IF(H45=20,AC10,IF(H45=21,AC11,IF(H45=22,AC8,IF(H45=23,AC9,IF(H45=24,AC6,IF(H45=25,AC7,IF(H45=30,AC12,IF(H45=31,AC13,IF(H45=40,AC14,IF(H45=41,AC15,IF(H45=50,AC18,IF(H45=51,AC19,IF(H45=60,AC20,IF(H45=61,AC21,2000))))))))))))))))</f>
        <v>210</v>
      </c>
      <c r="V45" s="183">
        <f>IF(H45=10,AD16,IF(H45=11,AD17,IF(H45=20,AD10,IF(H45=21,AD11,IF(H45=22,AD8,IF(H45=23,AD9,IF(H45=24,AD6,IF(H45=25,AD7,IF(H45=30,AD12,IF(H45=31,AD13,IF(H45=40,AD14,IF(H45=41,AD15,IF(H45=50,AD18,IF(H45=51,AD19,IF(H45=60,AD20,IF(H45=61,AD21,2000))))))))))))))))</f>
        <v>210</v>
      </c>
      <c r="W45" s="183">
        <f>IF(H45=10,AE16,IF(H45=11,AE17,IF(H45=20,AE10,IF(H45=21,AE11,IF(H45=22,AE8,IF(H45=23,AE9,IF(H45=24,AE6,IF(H45=25,AE7,IF(H45=30,AE12,IF(H45=31,AE13,IF(H45=40,AE14,IF(H45=41,AE15,IF(H45=50,AE18,IF(H45=51,AE19,IF(H45=60,AE20,IF(H45=61,AE21,2000))))))))))))))))</f>
        <v>210</v>
      </c>
      <c r="Y45" s="183">
        <f t="shared" si="12"/>
        <v>3000</v>
      </c>
      <c r="Z45" s="183">
        <f>IF(H45=10,AF16,IF(H45=11,AF17,IF(H45=20,AF10,IF(H45=21,AF11,IF(H45=22,AF8,IF(H45=23,AF9,IF(H45=24,AF6,IF(H45=25,AF7,IF(H45=30,AF12,IF(H45=31,AF13,IF(H45=40,AF14,IF(H45=41,AF15,IF(H45=50,AF18,IF(H45=51,AF19,IF(H45=60,AF20,IF(H45=61,AF21,2000))))))))))))))))</f>
        <v>60</v>
      </c>
      <c r="AA45" s="183">
        <f>IF(H45=10,AH16,IF(H45=11,AH17,IF(H45=20,AH10,IF(H45=21,AH11,IF(H45=22,AH8,IF(H45=23,AH9,IF(H45=24,AH6,IF(H45=25,AH7,IF(H45=30,AH12,IF(H45=31,AH13,IF(H45=40,AH14,IF(H45=41,AH15,IF(H45=50,AH18,IF(H45=51,AH19,IF(H45=60,AH20,IF(H45=61,AH21,2000))))))))))))))))</f>
        <v>150</v>
      </c>
      <c r="AB45" s="183">
        <f>IF(H45=10,AJ16,IF(H45=11,AJ17,IF(H45=20,AJ10,IF(H45=21,AJ11,IF(H45=22,AJ8,IF(H45=23,AJ9,IF(H45=24,AJ6,IF(H45=25,AJ7,IF(H45=30,AJ12,IF(H45=31,AJ13,IF(H45=40,AJ14,IF(H45=41,AJ15,IF(H45=50,AJ18,IF(H45=51,AJ19,IF(H45=60,AJ20,IF(H45=61,AJ21,2000))))))))))))))))</f>
        <v>210</v>
      </c>
      <c r="AC45" s="183">
        <f>IF(H45=10,AK16,IF(H45=11,AK17,IF(H45=20,AK10,IF(H45=21,AK11,IF(H45=22,AK8,IF(H45=23,AK9,IF(H45=24,AK6,IF(H45=25,AK7,IF(H45=30,AK12,IF(H45=31,AK13,IF(H45=40,AK14,IF(H45=41,AK15,IF(H45=50,AK18,IF(H45=51,AK19,IF(H45=60,AK20,IF(H45=61,AK21,2000))))))))))))))))</f>
        <v>210</v>
      </c>
      <c r="AD45" s="183">
        <f>IF(H45=10,AL16,IF(H45=11,AL17,IF(H45=20,AL10,IF(H45=21,AL11,IF(H45=22,AL8,IF(H45=23,AL9,IF(H45=24,AL6,IF(H45=25,AL7,IF(H45=30,AL12,IF(H45=31,AL13,IF(H45=40,AL14,IF(H45=41,AL15,IF(H45=50,AL18,IF(H45=51,AL19,IF(H45=60,AL20,IF(H45=61,AL21,2000))))))))))))))))</f>
        <v>210</v>
      </c>
      <c r="AF45" s="183">
        <f t="shared" si="13"/>
        <v>3000</v>
      </c>
      <c r="AG45" s="183">
        <f>IF(H45=10,AM16,IF(H45=11,AM17,IF(H45=20,AM10,IF(H45=21,AM11,IF(H45=22,AM8,IF(H45=23,AM9,IF(H45=24,AM6,IF(H45=25,AM7,IF(H45=30,AM12,IF(H45=31,AM13,IF(H45=40,AM14,IF(H45=41,AM15,IF(H45=50,AM18,IF(H45=51,AM19,IF(H45=60,AM20,IF(H45=61,AM21,2000))))))))))))))))</f>
        <v>50</v>
      </c>
      <c r="AH45" s="183">
        <f>IF(H45=10,AN16,IF(H45=11,AN17,IF(H45=20,AN10,IF(H45=21,AN11,IF(H45=22,AN8,IF(H45=23,AN9,IF(H45=24,AN6,IF(H45=25,AN7,IF(H45=30,AN12,IF(H45=31,AN13,IF(H45=40,AN14,IF(H45=41,AN15,IF(H45=50,AN18,IF(H45=51,AN19,IF(H45=60,AN20,IF(H45=61,AN21,2000))))))))))))))))</f>
        <v>150</v>
      </c>
      <c r="AI45" s="183">
        <f>IF(H45=10,AO16,IF(H45=11,AO17,IF(H45=20,AO10,IF(H45=21,AO11,IF(H45=22,AO8,IF(H45=23,AO9,IF(H45=24,AO6,IF(H45=25,AO7,IF(H45=30,AO12,IF(H45=31,AO13,IF(H45=40,AO14,IF(H45=41,AO15,IF(H45=50,AO18,IF(H45=51,AO19,IF(H45=60,AO20,IF(H45=61,AO21,2000))))))))))))))))</f>
        <v>250</v>
      </c>
      <c r="AJ45" s="183">
        <f>IF(H45=10,AP16,IF(H45=11,AP17,IF(H45=20,AP10,IF(H45=21,AP11,IF(H45=22,AP8,IF(H45=23,AP9,IF(H45=24,AP6,IF(H45=25,AP7,IF(H45=30,AP12,IF(H45=31,AP13,IF(H45=40,AP14,IF(H45=41,AP15,IF(H45=50,AP18,IF(H45=51,AP19,IF(H45=60,AP20,IF(H45=61,AP21,2000))))))))))))))))</f>
        <v>310</v>
      </c>
      <c r="AK45" s="183">
        <f>IF(H45=10,AQ16,IF(H45=11,AQ17,IF(H45=20,AQ10,IF(H45=21,AQ11,IF(H45=22,AQ8,IF(H45=23,AQ9,IF(H45=24,AQ6,IF(H45=25,AQ7,IF(H45=30,AQ12,IF(H45=31,AQ13,IF(H45=40,AQ14,IF(H45=41,AQ15,IF(H45=50,AQ18,IF(H45=51,AQ19,IF(H45=60,AQ20,IF(H45=61,AQ21,2000))))))))))))))))</f>
        <v>410</v>
      </c>
      <c r="AM45" s="183">
        <f t="shared" si="14"/>
        <v>3000</v>
      </c>
      <c r="AN45" s="183">
        <f>IF(H45=10,L16,IF(H45=11,L17,IF(H45=20,L10,IF(H45=21,L11,IF(H45=22,L8,IF(H45=23,L9,IF(H45=24,L6,IF(H45=25,L7,IF(H45=30,L12,IF(H45=31,L13,IF(H45=40,L14,IF(H45=41,L15,IF(H45=50,L18,IF(H45=51,L19,IF(H45=60,L20,IF(H45=61,L21,2000))))))))))))))))</f>
        <v>60</v>
      </c>
      <c r="AO45" s="183">
        <f>IF(H45=10,N16,IF(H45=11,N17,IF(H45=20,N10,IF(H45=21,N11,IF(H45=22,N8,IF(H45=23,N9,IF(H45=24,N6,IF(H45=25,N7,IF(H45=30,N12,IF(H45=31,N13,IF(H45=40,N14,IF(H45=41,N15,IF(H45=50,N18,IF(H45=51,N19,IF(H45=60,N20,IF(H45=61,N21,2000))))))))))))))))</f>
        <v>150</v>
      </c>
      <c r="AP45" s="183">
        <f>IF(H45=10,P16,IF(H45=11,P17,IF(H45=20,P10,IF(H45=21,P11,IF(H45=22,P8,IF(H45=23,P9,IF(H45=24,P6,IF(H45=25,P7,IF(H45=30,P12,IF(H45=31,P13,IF(H45=40,P14,IF(H45=41,P15,IF(H45=50,P18,IF(H45=51,P19,IF(H45=60,P20,IF(H45=61,P21,2000))))))))))))))))</f>
        <v>210</v>
      </c>
      <c r="AR45" s="183">
        <f t="shared" si="15"/>
        <v>3000</v>
      </c>
      <c r="AS45" s="183">
        <f>IF(H45=10,Q16,IF(H45=11,Q17,IF(H45=20,Q10,IF(H45=21,Q11,IF(H45=22,Q8,IF(H45=23,Q9,IF(H45=24,Q6,IF(H45=25,Q7,IF(H45=30,Q12,IF(H45=31,Q13,IF(H45=40,Q14,IF(H45=41,Q15,IF(H45=50,Q18,IF(H45=51,Q19,IF(H45=60,Q20,IF(H45=61,Q21,2000))))))))))))))))</f>
        <v>60</v>
      </c>
      <c r="AT45" s="183">
        <f>IF(H45=10,S16,IF(H45=11,S17,IF(H45=20,S10,IF(H45=21,S11,IF(H45=22,S8,IF(H45=23,S9,IF(H45=24,S6,IF(H45=25,S7,IF(H45=30,S12,IF(H45=31,S13,IF(H45=40,S14,IF(H45=41,S15,IF(H45=50,S18,IF(H45=51,S19,IF(H45=60,S20,IF(H45=61,S21,8199))))))))))))))))</f>
        <v>150</v>
      </c>
      <c r="AU45" s="251">
        <v>8999</v>
      </c>
      <c r="AV45" s="251"/>
      <c r="AW45" s="183">
        <f t="shared" si="16"/>
        <v>3000</v>
      </c>
      <c r="AX45" s="183">
        <f>IF(H45=10,U16,IF(H45=11,U17,IF(H45=20,U10,IF(H45=21,U11,IF(H45=22,U8,IF(H45=23,U9,IF(H45=24,U6,IF(H45=25,U7,IF(H45=30,U12,IF(H45=31,U13,IF(H45=40,U14,IF(H45=41,U15,IF(H45=50,U18,IF(H45=51,U19,IF(H45=60,U20,IF(H45=61,U21,2000))))))))))))))))</f>
        <v>50</v>
      </c>
      <c r="AY45" s="183">
        <f>IF(H45=10,V16,IF(H45=11,V17,IF(H45=20,V10,IF(H45=21,V11,IF(H45=22,V8,IF(H45=23,V9,IF(H45=24,V6,IF(H45=25,V7,IF(H45=30,V12,IF(H45=31,V13,IF(H45=40,V14,IF(H45=41,V15,IF(H45=50,V18,IF(H45=51,V19,IF(H45=60,V20,IF(H45=61,V21,2000))))))))))))))))</f>
        <v>150</v>
      </c>
      <c r="AZ45" s="183">
        <f>IF(H45=10,W16,IF(H45=11,W17,IF(H45=20,W10,IF(H45=21,W11,IF(H45=22,W8,IF(H45=23,W9,IF(H45=24,W6,IF(H45=25,W7,IF(H45=30,W12,IF(H45=31,W13,IF(H45=40,W14,IF(H45=41,W15,IF(H45=50,W18,IF(H45=51,W19,IF(H45=60,W20,IF(H45=61,W21,2000))))))))))))))))</f>
        <v>250</v>
      </c>
      <c r="BB45" s="252"/>
      <c r="BH45" s="182"/>
    </row>
    <row r="46" spans="1:60">
      <c r="A46" s="183" t="str">
        <f t="shared" si="4"/>
        <v>nein</v>
      </c>
      <c r="B46" s="183" t="str">
        <f t="shared" si="5"/>
        <v>nein</v>
      </c>
      <c r="C46" s="251" t="str">
        <f t="shared" si="6"/>
        <v>nein</v>
      </c>
      <c r="D46" s="183" t="str">
        <f t="shared" si="7"/>
        <v>nein</v>
      </c>
      <c r="E46" s="250" t="str">
        <f>IF(O46=10,E16,IF(O46=11,E17,IF(O46=20,E10,IF(O46=21,E11,IF(O46=22,E8,IF(O46=23,E9,IF(O46=24,E6,IF(O46=25,E7,IF(O46=30,E12,IF(O46=31,E13,IF(O46=40,E14,IF(O46=41,E15,IF(O46=50,E18,IF(O46=51,E19,IF(O46=60,E20,IF(O46=61,E21,"nein"))))))))))))))))</f>
        <v>nein</v>
      </c>
      <c r="F46" s="250"/>
      <c r="G46" s="251"/>
      <c r="H46" s="183">
        <f>M!T46</f>
        <v>60</v>
      </c>
      <c r="I46" s="183">
        <f>M!AE9</f>
        <v>0</v>
      </c>
      <c r="J46" s="183">
        <f>M!E46</f>
        <v>0</v>
      </c>
      <c r="K46" s="183">
        <f>M!N46</f>
        <v>0</v>
      </c>
      <c r="L46" s="183">
        <f>M!O46</f>
        <v>0</v>
      </c>
      <c r="M46" s="251"/>
      <c r="N46" s="183">
        <f t="shared" si="8"/>
        <v>5000</v>
      </c>
      <c r="O46" s="183" t="str">
        <f t="shared" si="17"/>
        <v>0</v>
      </c>
      <c r="P46" s="183">
        <f t="shared" si="9"/>
        <v>5000</v>
      </c>
      <c r="Q46" s="183">
        <f t="shared" si="10"/>
        <v>5000</v>
      </c>
      <c r="R46" s="183">
        <f t="shared" si="11"/>
        <v>2000</v>
      </c>
      <c r="S46" s="183">
        <f>IF(H46=10,Y16,IF(H46=11,Y17,IF(H46=20,Y10,IF(H46=21,Y11,IF(H46=22,Y8,IF(H46=23,Y9,IF(H46=24,Y6,IF(H46=25,Y7,IF(H46=30,Y12,IF(H46=31,Y13,IF(H46=40,Y14,IF(H46=41,Y15,IF(H46=50,Y18,IF(H46=51,Y19,IF(H46=60,Y20,IF(H46=61,Y21,2000))))))))))))))))</f>
        <v>60</v>
      </c>
      <c r="T46" s="183">
        <f>IF(H46=10,AA16,IF(H46=11,AA17,IF(H46=20,AA10,IF(H46=21,AA11,IF(H46=22,AA8,IF(H46=23,AA9,IF(H46=24,AA6,IF(H46=25,AA7,IF(H46=30,AA12,IF(H46=31,AA13,IF(H46=40,AA14,IF(H46=41,AA15,IF(H46=50,AA18,IF(H46=51,AA19,IF(H46=60,AA20,IF(H46=61,AA21,2000))))))))))))))))</f>
        <v>150</v>
      </c>
      <c r="U46" s="183">
        <f>IF(H46=10,AC16,IF(H46=11,AC17,IF(H46=20,AC10,IF(H46=21,AC11,IF(H46=22,AC8,IF(H46=23,AC9,IF(H46=24,AC6,IF(H46=25,AC7,IF(H46=30,AC12,IF(H46=31,AC13,IF(H46=40,AC14,IF(H46=41,AC15,IF(H46=50,AC18,IF(H46=51,AC19,IF(H46=60,AC20,IF(H46=61,AC21,2000))))))))))))))))</f>
        <v>210</v>
      </c>
      <c r="V46" s="183">
        <f>IF(H46=10,AD16,IF(H46=11,AD17,IF(H46=20,AD10,IF(H46=21,AD11,IF(H46=22,AD8,IF(H46=23,AD9,IF(H46=24,AD6,IF(H46=25,AD7,IF(H46=30,AD12,IF(H46=31,AD13,IF(H46=40,AD14,IF(H46=41,AD15,IF(H46=50,AD18,IF(H46=51,AD19,IF(H46=60,AD20,IF(H46=61,AD21,2000))))))))))))))))</f>
        <v>210</v>
      </c>
      <c r="W46" s="183">
        <f>IF(H46=10,AE16,IF(H46=11,AE17,IF(H46=20,AE10,IF(H46=21,AE11,IF(H46=22,AE8,IF(H46=23,AE9,IF(H46=24,AE6,IF(H46=25,AE7,IF(H46=30,AE12,IF(H46=31,AE13,IF(H46=40,AE14,IF(H46=41,AE15,IF(H46=50,AE18,IF(H46=51,AE19,IF(H46=60,AE20,IF(H46=61,AE21,2000))))))))))))))))</f>
        <v>210</v>
      </c>
      <c r="Y46" s="183">
        <f t="shared" si="12"/>
        <v>3000</v>
      </c>
      <c r="Z46" s="183">
        <f>IF(H46=10,AF16,IF(H46=11,AF17,IF(H46=20,AF10,IF(H46=21,AF11,IF(H46=22,AF8,IF(H46=23,AF9,IF(H46=24,AF6,IF(H46=25,AF7,IF(H46=30,AF12,IF(H46=31,AF13,IF(H46=40,AF14,IF(H46=41,AF15,IF(H46=50,AF18,IF(H46=51,AF19,IF(H46=60,AF20,IF(H46=61,AF21,2000))))))))))))))))</f>
        <v>60</v>
      </c>
      <c r="AA46" s="183">
        <f>IF(H46=10,AH16,IF(H46=11,AH17,IF(H46=20,AH10,IF(H46=21,AH11,IF(H46=22,AH8,IF(H46=23,AH9,IF(H46=24,AH6,IF(H46=25,AH7,IF(H46=30,AH12,IF(H46=31,AH13,IF(H46=40,AH14,IF(H46=41,AH15,IF(H46=50,AH18,IF(H46=51,AH19,IF(H46=60,AH20,IF(H46=61,AH21,2000))))))))))))))))</f>
        <v>150</v>
      </c>
      <c r="AB46" s="183">
        <f>IF(H46=10,AJ16,IF(H46=11,AJ17,IF(H46=20,AJ10,IF(H46=21,AJ11,IF(H46=22,AJ8,IF(H46=23,AJ9,IF(H46=24,AJ6,IF(H46=25,AJ7,IF(H46=30,AJ12,IF(H46=31,AJ13,IF(H46=40,AJ14,IF(H46=41,AJ15,IF(H46=50,AJ18,IF(H46=51,AJ19,IF(H46=60,AJ20,IF(H46=61,AJ21,2000))))))))))))))))</f>
        <v>210</v>
      </c>
      <c r="AC46" s="183">
        <f>IF(H46=10,AK16,IF(H46=11,AK17,IF(H46=20,AK10,IF(H46=21,AK11,IF(H46=22,AK8,IF(H46=23,AK9,IF(H46=24,AK6,IF(H46=25,AK7,IF(H46=30,AK12,IF(H46=31,AK13,IF(H46=40,AK14,IF(H46=41,AK15,IF(H46=50,AK18,IF(H46=51,AK19,IF(H46=60,AK20,IF(H46=61,AK21,2000))))))))))))))))</f>
        <v>210</v>
      </c>
      <c r="AD46" s="183">
        <f>IF(H46=10,AL16,IF(H46=11,AL17,IF(H46=20,AL10,IF(H46=21,AL11,IF(H46=22,AL8,IF(H46=23,AL9,IF(H46=24,AL6,IF(H46=25,AL7,IF(H46=30,AL12,IF(H46=31,AL13,IF(H46=40,AL14,IF(H46=41,AL15,IF(H46=50,AL18,IF(H46=51,AL19,IF(H46=60,AL20,IF(H46=61,AL21,2000))))))))))))))))</f>
        <v>210</v>
      </c>
      <c r="AF46" s="183">
        <f t="shared" si="13"/>
        <v>3000</v>
      </c>
      <c r="AG46" s="183">
        <f>IF(H46=10,AM16,IF(H46=11,AM17,IF(H46=20,AM10,IF(H46=21,AM11,IF(H46=22,AM8,IF(H46=23,AM9,IF(H46=24,AM6,IF(H46=25,AM7,IF(H46=30,AM12,IF(H46=31,AM13,IF(H46=40,AM14,IF(H46=41,AM15,IF(H46=50,AM18,IF(H46=51,AM19,IF(H46=60,AM20,IF(H46=61,AM21,2000))))))))))))))))</f>
        <v>50</v>
      </c>
      <c r="AH46" s="183">
        <f>IF(H46=10,AN16,IF(H46=11,AN17,IF(H46=20,AN10,IF(H46=21,AN11,IF(H46=22,AN8,IF(H46=23,AN9,IF(H46=24,AN6,IF(H46=25,AN7,IF(H46=30,AN12,IF(H46=31,AN13,IF(H46=40,AN14,IF(H46=41,AN15,IF(H46=50,AN18,IF(H46=51,AN19,IF(H46=60,AN20,IF(H46=61,AN21,2000))))))))))))))))</f>
        <v>150</v>
      </c>
      <c r="AI46" s="183">
        <f>IF(H46=10,AO16,IF(H46=11,AO17,IF(H46=20,AO10,IF(H46=21,AO11,IF(H46=22,AO8,IF(H46=23,AO9,IF(H46=24,AO6,IF(H46=25,AO7,IF(H46=30,AO12,IF(H46=31,AO13,IF(H46=40,AO14,IF(H46=41,AO15,IF(H46=50,AO18,IF(H46=51,AO19,IF(H46=60,AO20,IF(H46=61,AO21,2000))))))))))))))))</f>
        <v>250</v>
      </c>
      <c r="AJ46" s="183">
        <f>IF(H46=10,AP16,IF(H46=11,AP17,IF(H46=20,AP10,IF(H46=21,AP11,IF(H46=22,AP8,IF(H46=23,AP9,IF(H46=24,AP6,IF(H46=25,AP7,IF(H46=30,AP12,IF(H46=31,AP13,IF(H46=40,AP14,IF(H46=41,AP15,IF(H46=50,AP18,IF(H46=51,AP19,IF(H46=60,AP20,IF(H46=61,AP21,2000))))))))))))))))</f>
        <v>310</v>
      </c>
      <c r="AK46" s="183">
        <f>IF(H46=10,AQ16,IF(H46=11,AQ17,IF(H46=20,AQ10,IF(H46=21,AQ11,IF(H46=22,AQ8,IF(H46=23,AQ9,IF(H46=24,AQ6,IF(H46=25,AQ7,IF(H46=30,AQ12,IF(H46=31,AQ13,IF(H46=40,AQ14,IF(H46=41,AQ15,IF(H46=50,AQ18,IF(H46=51,AQ19,IF(H46=60,AQ20,IF(H46=61,AQ21,2000))))))))))))))))</f>
        <v>410</v>
      </c>
      <c r="AM46" s="183">
        <f t="shared" si="14"/>
        <v>3000</v>
      </c>
      <c r="AN46" s="183">
        <f>IF(H46=10,L16,IF(H46=11,L17,IF(H46=20,L10,IF(H46=21,L11,IF(H46=22,L8,IF(H46=23,L9,IF(H46=24,L6,IF(H46=25,L7,IF(H46=30,L12,IF(H46=31,L13,IF(H46=40,L14,IF(H46=41,L15,IF(H46=50,L18,IF(H46=51,L19,IF(H46=60,L20,IF(H46=61,L21,2000))))))))))))))))</f>
        <v>60</v>
      </c>
      <c r="AO46" s="183">
        <f>IF(H46=10,N16,IF(H46=11,N17,IF(H46=20,N10,IF(H46=21,N11,IF(H46=22,N8,IF(H46=23,N9,IF(H46=24,N6,IF(H46=25,N7,IF(H46=30,N12,IF(H46=31,N13,IF(H46=40,N14,IF(H46=41,N15,IF(H46=50,N18,IF(H46=51,N19,IF(H46=60,N20,IF(H46=61,N21,2000))))))))))))))))</f>
        <v>150</v>
      </c>
      <c r="AP46" s="183">
        <f>IF(H46=10,P16,IF(H46=11,P17,IF(H46=20,P10,IF(H46=21,P11,IF(H46=22,P8,IF(H46=23,P9,IF(H46=24,P6,IF(H46=25,P7,IF(H46=30,P12,IF(H46=31,P13,IF(H46=40,P14,IF(H46=41,P15,IF(H46=50,P18,IF(H46=51,P19,IF(H46=60,P20,IF(H46=61,P21,2000))))))))))))))))</f>
        <v>210</v>
      </c>
      <c r="AR46" s="183">
        <f t="shared" si="15"/>
        <v>3000</v>
      </c>
      <c r="AS46" s="183">
        <f>IF(H46=10,Q16,IF(H46=11,Q17,IF(H46=20,Q10,IF(H46=21,Q11,IF(H46=22,Q8,IF(H46=23,Q9,IF(H46=24,Q6,IF(H46=25,Q7,IF(H46=30,Q12,IF(H46=31,Q13,IF(H46=40,Q14,IF(H46=41,Q15,IF(H46=50,Q18,IF(H46=51,Q19,IF(H46=60,Q20,IF(H46=61,Q21,2000))))))))))))))))</f>
        <v>60</v>
      </c>
      <c r="AT46" s="183">
        <f>IF(H46=10,S16,IF(H46=11,S17,IF(H46=20,S10,IF(H46=21,S11,IF(H46=22,S8,IF(H46=23,S9,IF(H46=24,S6,IF(H46=25,S7,IF(H46=30,S12,IF(H46=31,S13,IF(H46=40,S14,IF(H46=41,S15,IF(H46=50,S18,IF(H46=51,S19,IF(H46=60,S20,IF(H46=61,S21,8199))))))))))))))))</f>
        <v>150</v>
      </c>
      <c r="AU46" s="251">
        <v>8999</v>
      </c>
      <c r="AV46" s="251"/>
      <c r="AW46" s="183">
        <f t="shared" si="16"/>
        <v>3000</v>
      </c>
      <c r="AX46" s="183">
        <f>IF(H46=10,U16,IF(H46=11,U17,IF(H46=20,U10,IF(H46=21,U11,IF(H46=22,U8,IF(H46=23,U9,IF(H46=24,U6,IF(H46=25,U7,IF(H46=30,U12,IF(H46=31,U13,IF(H46=40,U14,IF(H46=41,U15,IF(H46=50,U18,IF(H46=51,U19,IF(H46=60,U20,IF(H46=61,U21,2000))))))))))))))))</f>
        <v>50</v>
      </c>
      <c r="AY46" s="183">
        <f>IF(H46=10,V16,IF(H46=11,V17,IF(H46=20,V10,IF(H46=21,V11,IF(H46=22,V8,IF(H46=23,V9,IF(H46=24,V6,IF(H46=25,V7,IF(H46=30,V12,IF(H46=31,V13,IF(H46=40,V14,IF(H46=41,V15,IF(H46=50,V18,IF(H46=51,V19,IF(H46=60,V20,IF(H46=61,V21,2000))))))))))))))))</f>
        <v>150</v>
      </c>
      <c r="AZ46" s="183">
        <f>IF(H46=10,W16,IF(H46=11,W17,IF(H46=20,W10,IF(H46=21,W11,IF(H46=22,W8,IF(H46=23,W9,IF(H46=24,W6,IF(H46=25,W7,IF(H46=30,W12,IF(H46=31,W13,IF(H46=40,W14,IF(H46=41,W15,IF(H46=50,W18,IF(H46=51,W19,IF(H46=60,W20,IF(H46=61,W21,2000))))))))))))))))</f>
        <v>250</v>
      </c>
      <c r="BB46" s="252"/>
      <c r="BH46" s="182"/>
    </row>
    <row r="47" spans="1:60">
      <c r="A47" s="183" t="str">
        <f t="shared" si="4"/>
        <v>nein</v>
      </c>
      <c r="B47" s="183" t="str">
        <f t="shared" si="5"/>
        <v>nein</v>
      </c>
      <c r="C47" s="251" t="str">
        <f t="shared" si="6"/>
        <v>nein</v>
      </c>
      <c r="D47" s="183" t="str">
        <f t="shared" si="7"/>
        <v>nein</v>
      </c>
      <c r="E47" s="250" t="str">
        <f>IF(O47=10,E16,IF(O47=11,E17,IF(O47=20,E10,IF(O47=21,E11,IF(O47=22,E8,IF(O47=23,E9,IF(O47=24,E6,IF(O47=25,E7,IF(O47=30,E12,IF(O47=31,E13,IF(O47=40,E14,IF(O47=41,E15,IF(O47=50,E18,IF(O47=51,E19,IF(O47=60,E20,IF(O47=61,E21,"nein"))))))))))))))))</f>
        <v>nein</v>
      </c>
      <c r="F47" s="250"/>
      <c r="G47" s="251"/>
      <c r="H47" s="183">
        <f>M!T47</f>
        <v>60</v>
      </c>
      <c r="I47" s="183">
        <f>M!AE9</f>
        <v>0</v>
      </c>
      <c r="J47" s="183">
        <f>M!E47</f>
        <v>0</v>
      </c>
      <c r="K47" s="183">
        <f>M!N47</f>
        <v>0</v>
      </c>
      <c r="L47" s="183">
        <f>M!O47</f>
        <v>0</v>
      </c>
      <c r="M47" s="251"/>
      <c r="N47" s="183">
        <f t="shared" si="8"/>
        <v>5000</v>
      </c>
      <c r="O47" s="183" t="str">
        <f t="shared" si="17"/>
        <v>0</v>
      </c>
      <c r="P47" s="183">
        <f t="shared" si="9"/>
        <v>5000</v>
      </c>
      <c r="Q47" s="183">
        <f t="shared" si="10"/>
        <v>5000</v>
      </c>
      <c r="R47" s="183">
        <f t="shared" si="11"/>
        <v>2000</v>
      </c>
      <c r="S47" s="183">
        <f>IF(H47=10,Y16,IF(H47=11,Y17,IF(H47=20,Y10,IF(H47=21,Y11,IF(H47=22,Y8,IF(H47=23,Y9,IF(H47=24,Y6,IF(H47=25,Y7,IF(H47=30,Y12,IF(H47=31,Y13,IF(H47=40,Y14,IF(H47=41,Y15,IF(H47=50,Y18,IF(H47=51,Y19,IF(H47=60,Y20,IF(H47=61,Y21,2000))))))))))))))))</f>
        <v>60</v>
      </c>
      <c r="T47" s="183">
        <f>IF(H47=10,AA16,IF(H47=11,AA17,IF(H47=20,AA10,IF(H47=21,AA11,IF(H47=22,AA8,IF(H47=23,AA9,IF(H47=24,AA6,IF(H47=25,AA7,IF(H47=30,AA12,IF(H47=31,AA13,IF(H47=40,AA14,IF(H47=41,AA15,IF(H47=50,AA18,IF(H47=51,AA19,IF(H47=60,AA20,IF(H47=61,AA21,2000))))))))))))))))</f>
        <v>150</v>
      </c>
      <c r="U47" s="183">
        <f>IF(H47=10,AC16,IF(H47=11,AC17,IF(H47=20,AC10,IF(H47=21,AC11,IF(H47=22,AC8,IF(H47=23,AC9,IF(H47=24,AC6,IF(H47=25,AC7,IF(H47=30,AC12,IF(H47=31,AC13,IF(H47=40,AC14,IF(H47=41,AC15,IF(H47=50,AC18,IF(H47=51,AC19,IF(H47=60,AC20,IF(H47=61,AC21,2000))))))))))))))))</f>
        <v>210</v>
      </c>
      <c r="V47" s="183">
        <f>IF(H47=10,AD16,IF(H47=11,AD17,IF(H47=20,AD10,IF(H47=21,AD11,IF(H47=22,AD8,IF(H47=23,AD9,IF(H47=24,AD6,IF(H47=25,AD7,IF(H47=30,AD12,IF(H47=31,AD13,IF(H47=40,AD14,IF(H47=41,AD15,IF(H47=50,AD18,IF(H47=51,AD19,IF(H47=60,AD20,IF(H47=61,AD21,2000))))))))))))))))</f>
        <v>210</v>
      </c>
      <c r="W47" s="183">
        <f>IF(H47=10,AE16,IF(H47=11,AE17,IF(H47=20,AE10,IF(H47=21,AE11,IF(H47=22,AE8,IF(H47=23,AE9,IF(H47=24,AE6,IF(H47=25,AE7,IF(H47=30,AE12,IF(H47=31,AE13,IF(H47=40,AE14,IF(H47=41,AE15,IF(H47=50,AE18,IF(H47=51,AE19,IF(H47=60,AE20,IF(H47=61,AE21,2000))))))))))))))))</f>
        <v>210</v>
      </c>
      <c r="Y47" s="183">
        <f t="shared" si="12"/>
        <v>3000</v>
      </c>
      <c r="Z47" s="183">
        <f>IF(H47=10,AF16,IF(H47=11,AF17,IF(H47=20,AF10,IF(H47=21,AF11,IF(H47=22,AF8,IF(H47=23,AF9,IF(H47=24,AF6,IF(H47=25,AF7,IF(H47=30,AF12,IF(H47=31,AF13,IF(H47=40,AF14,IF(H47=41,AF15,IF(H47=50,AF18,IF(H47=51,AF19,IF(H47=60,AF20,IF(H47=61,AF21,2000))))))))))))))))</f>
        <v>60</v>
      </c>
      <c r="AA47" s="183">
        <f>IF(H47=10,AH16,IF(H47=11,AH17,IF(H47=20,AH10,IF(H47=21,AH11,IF(H47=22,AH8,IF(H47=23,AH9,IF(H47=24,AH6,IF(H47=25,AH7,IF(H47=30,AH12,IF(H47=31,AH13,IF(H47=40,AH14,IF(H47=41,AH15,IF(H47=50,AH18,IF(H47=51,AH19,IF(H47=60,AH20,IF(H47=61,AH21,2000))))))))))))))))</f>
        <v>150</v>
      </c>
      <c r="AB47" s="183">
        <f>IF(H47=10,AJ16,IF(H47=11,AJ17,IF(H47=20,AJ10,IF(H47=21,AJ11,IF(H47=22,AJ8,IF(H47=23,AJ9,IF(H47=24,AJ6,IF(H47=25,AJ7,IF(H47=30,AJ12,IF(H47=31,AJ13,IF(H47=40,AJ14,IF(H47=41,AJ15,IF(H47=50,AJ18,IF(H47=51,AJ19,IF(H47=60,AJ20,IF(H47=61,AJ21,2000))))))))))))))))</f>
        <v>210</v>
      </c>
      <c r="AC47" s="183">
        <f>IF(H47=10,AK16,IF(H47=11,AK17,IF(H47=20,AK10,IF(H47=21,AK11,IF(H47=22,AK8,IF(H47=23,AK9,IF(H47=24,AK6,IF(H47=25,AK7,IF(H47=30,AK12,IF(H47=31,AK13,IF(H47=40,AK14,IF(H47=41,AK15,IF(H47=50,AK18,IF(H47=51,AK19,IF(H47=60,AK20,IF(H47=61,AK21,2000))))))))))))))))</f>
        <v>210</v>
      </c>
      <c r="AD47" s="183">
        <f>IF(H47=10,AL16,IF(H47=11,AL17,IF(H47=20,AL10,IF(H47=21,AL11,IF(H47=22,AL8,IF(H47=23,AL9,IF(H47=24,AL6,IF(H47=25,AL7,IF(H47=30,AL12,IF(H47=31,AL13,IF(H47=40,AL14,IF(H47=41,AL15,IF(H47=50,AL18,IF(H47=51,AL19,IF(H47=60,AL20,IF(H47=61,AL21,2000))))))))))))))))</f>
        <v>210</v>
      </c>
      <c r="AF47" s="183">
        <f t="shared" si="13"/>
        <v>3000</v>
      </c>
      <c r="AG47" s="183">
        <f>IF(H47=10,AM16,IF(H47=11,AM17,IF(H47=20,AM10,IF(H47=21,AM11,IF(H47=22,AM8,IF(H47=23,AM9,IF(H47=24,AM6,IF(H47=25,AM7,IF(H47=30,AM12,IF(H47=31,AM13,IF(H47=40,AM14,IF(H47=41,AM15,IF(H47=50,AM18,IF(H47=51,AM19,IF(H47=60,AM20,IF(H47=61,AM21,2000))))))))))))))))</f>
        <v>50</v>
      </c>
      <c r="AH47" s="183">
        <f>IF(H47=10,AN16,IF(H47=11,AN17,IF(H47=20,AN10,IF(H47=21,AN11,IF(H47=22,AN8,IF(H47=23,AN9,IF(H47=24,AN6,IF(H47=25,AN7,IF(H47=30,AN12,IF(H47=31,AN13,IF(H47=40,AN14,IF(H47=41,AN15,IF(H47=50,AN18,IF(H47=51,AN19,IF(H47=60,AN20,IF(H47=61,AN21,2000))))))))))))))))</f>
        <v>150</v>
      </c>
      <c r="AI47" s="183">
        <f>IF(H47=10,AO16,IF(H47=11,AO17,IF(H47=20,AO10,IF(H47=21,AO11,IF(H47=22,AO8,IF(H47=23,AO9,IF(H47=24,AO6,IF(H47=25,AO7,IF(H47=30,AO12,IF(H47=31,AO13,IF(H47=40,AO14,IF(H47=41,AO15,IF(H47=50,AO18,IF(H47=51,AO19,IF(H47=60,AO20,IF(H47=61,AO21,2000))))))))))))))))</f>
        <v>250</v>
      </c>
      <c r="AJ47" s="183">
        <f>IF(H47=10,AP16,IF(H47=11,AP17,IF(H47=20,AP10,IF(H47=21,AP11,IF(H47=22,AP8,IF(H47=23,AP9,IF(H47=24,AP6,IF(H47=25,AP7,IF(H47=30,AP12,IF(H47=31,AP13,IF(H47=40,AP14,IF(H47=41,AP15,IF(H47=50,AP18,IF(H47=51,AP19,IF(H47=60,AP20,IF(H47=61,AP21,2000))))))))))))))))</f>
        <v>310</v>
      </c>
      <c r="AK47" s="183">
        <f>IF(H47=10,AQ16,IF(H47=11,AQ17,IF(H47=20,AQ10,IF(H47=21,AQ11,IF(H47=22,AQ8,IF(H47=23,AQ9,IF(H47=24,AQ6,IF(H47=25,AQ7,IF(H47=30,AQ12,IF(H47=31,AQ13,IF(H47=40,AQ14,IF(H47=41,AQ15,IF(H47=50,AQ18,IF(H47=51,AQ19,IF(H47=60,AQ20,IF(H47=61,AQ21,2000))))))))))))))))</f>
        <v>410</v>
      </c>
      <c r="AM47" s="183">
        <f t="shared" si="14"/>
        <v>3000</v>
      </c>
      <c r="AN47" s="183">
        <f>IF(H47=10,L16,IF(H47=11,L17,IF(H47=20,L10,IF(H47=21,L11,IF(H47=22,L8,IF(H47=23,L9,IF(H47=24,L6,IF(H47=25,L7,IF(H47=30,L12,IF(H47=31,L13,IF(H47=40,L14,IF(H47=41,L15,IF(H47=50,L18,IF(H47=51,L19,IF(H47=60,L20,IF(H47=61,L21,2000))))))))))))))))</f>
        <v>60</v>
      </c>
      <c r="AO47" s="183">
        <f>IF(H47=10,N16,IF(H47=11,N17,IF(H47=20,N10,IF(H47=21,N11,IF(H47=22,N8,IF(H47=23,N9,IF(H47=24,N6,IF(H47=25,N7,IF(H47=30,N12,IF(H47=31,N13,IF(H47=40,N14,IF(H47=41,N15,IF(H47=50,N18,IF(H47=51,N19,IF(H47=60,N20,IF(H47=61,N21,2000))))))))))))))))</f>
        <v>150</v>
      </c>
      <c r="AP47" s="183">
        <f>IF(H47=10,P16,IF(H47=11,P17,IF(H47=20,P10,IF(H47=21,P11,IF(H47=22,P8,IF(H47=23,P9,IF(H47=24,P6,IF(H47=25,P7,IF(H47=30,P12,IF(H47=31,P13,IF(H47=40,P14,IF(H47=41,P15,IF(H47=50,P18,IF(H47=51,P19,IF(H47=60,P20,IF(H47=61,P21,2000))))))))))))))))</f>
        <v>210</v>
      </c>
      <c r="AR47" s="183">
        <f t="shared" si="15"/>
        <v>3000</v>
      </c>
      <c r="AS47" s="183">
        <f>IF(H47=10,Q16,IF(H47=11,Q17,IF(H47=20,Q10,IF(H47=21,Q11,IF(H47=22,Q8,IF(H47=23,Q9,IF(H47=24,Q6,IF(H47=25,Q7,IF(H47=30,Q12,IF(H47=31,Q13,IF(H47=40,Q14,IF(H47=41,Q15,IF(H47=50,Q18,IF(H47=51,Q19,IF(H47=60,Q20,IF(H47=61,Q21,2000))))))))))))))))</f>
        <v>60</v>
      </c>
      <c r="AT47" s="183">
        <f>IF(H47=10,S16,IF(H47=11,S17,IF(H47=20,S10,IF(H47=21,S11,IF(H47=22,S8,IF(H47=23,S9,IF(H47=24,S6,IF(H47=25,S7,IF(H47=30,S12,IF(H47=31,S13,IF(H47=40,S14,IF(H47=41,S15,IF(H47=50,S18,IF(H47=51,S19,IF(H47=60,S20,IF(H47=61,S21,8199))))))))))))))))</f>
        <v>150</v>
      </c>
      <c r="AU47" s="251">
        <v>8999</v>
      </c>
      <c r="AV47" s="251"/>
      <c r="AW47" s="183">
        <f t="shared" si="16"/>
        <v>3000</v>
      </c>
      <c r="AX47" s="183">
        <f>IF(H47=10,U16,IF(H47=11,U17,IF(H47=20,U10,IF(H47=21,U11,IF(H47=22,U8,IF(H47=23,U9,IF(H47=24,U6,IF(H47=25,U7,IF(H47=30,U12,IF(H47=31,U13,IF(H47=40,U14,IF(H47=41,U15,IF(H47=50,U18,IF(H47=51,U19,IF(H47=60,U20,IF(H47=61,U21,2000))))))))))))))))</f>
        <v>50</v>
      </c>
      <c r="AY47" s="183">
        <f>IF(H47=10,V16,IF(H47=11,V17,IF(H47=20,V10,IF(H47=21,V11,IF(H47=22,V8,IF(H47=23,V9,IF(H47=24,V6,IF(H47=25,V7,IF(H47=30,V12,IF(H47=31,V13,IF(H47=40,V14,IF(H47=41,V15,IF(H47=50,V18,IF(H47=51,V19,IF(H47=60,V20,IF(H47=61,V21,2000))))))))))))))))</f>
        <v>150</v>
      </c>
      <c r="AZ47" s="183">
        <f>IF(H47=10,W16,IF(H47=11,W17,IF(H47=20,W10,IF(H47=21,W11,IF(H47=22,W8,IF(H47=23,W9,IF(H47=24,W6,IF(H47=25,W7,IF(H47=30,W12,IF(H47=31,W13,IF(H47=40,W14,IF(H47=41,W15,IF(H47=50,W18,IF(H47=51,W19,IF(H47=60,W20,IF(H47=61,W21,2000))))))))))))))))</f>
        <v>250</v>
      </c>
      <c r="BB47" s="252"/>
      <c r="BH47" s="182"/>
    </row>
    <row r="48" spans="1:60">
      <c r="A48" s="183" t="str">
        <f t="shared" si="4"/>
        <v>nein</v>
      </c>
      <c r="B48" s="183">
        <f t="shared" si="5"/>
        <v>0</v>
      </c>
      <c r="C48" s="251"/>
      <c r="D48" s="183"/>
      <c r="E48" s="250"/>
      <c r="F48" s="250"/>
      <c r="G48" s="251"/>
      <c r="H48" s="183"/>
      <c r="I48" s="183"/>
      <c r="J48" s="183"/>
      <c r="K48" s="183"/>
      <c r="L48" s="183"/>
      <c r="M48" s="251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Y48" s="183"/>
      <c r="Z48" s="183"/>
      <c r="AA48" s="183"/>
      <c r="AB48" s="183"/>
      <c r="AC48" s="183"/>
      <c r="AD48" s="183"/>
      <c r="AF48" s="183"/>
      <c r="AG48" s="183"/>
      <c r="AH48" s="183"/>
      <c r="AI48" s="183"/>
      <c r="AJ48" s="183"/>
      <c r="AK48" s="183"/>
      <c r="AM48" s="183"/>
      <c r="AN48" s="183"/>
      <c r="AO48" s="183"/>
      <c r="AP48" s="183"/>
      <c r="AR48" s="183"/>
      <c r="AS48" s="183"/>
      <c r="AT48" s="183"/>
      <c r="AU48" s="251">
        <v>8999</v>
      </c>
      <c r="AV48" s="251"/>
      <c r="AW48" s="183"/>
      <c r="AX48" s="183"/>
      <c r="AY48" s="183"/>
      <c r="AZ48" s="183"/>
      <c r="BB48" s="252"/>
      <c r="BH48" s="182"/>
    </row>
    <row r="49" spans="1:60">
      <c r="A49" s="183" t="str">
        <f t="shared" si="4"/>
        <v>nein</v>
      </c>
      <c r="B49" s="183">
        <f t="shared" si="5"/>
        <v>0</v>
      </c>
      <c r="C49" s="251"/>
      <c r="D49" s="183"/>
      <c r="E49" s="250"/>
      <c r="F49" s="250"/>
      <c r="G49" s="251"/>
      <c r="H49" s="183"/>
      <c r="I49" s="183"/>
      <c r="J49" s="183"/>
      <c r="K49" s="183"/>
      <c r="L49" s="183"/>
      <c r="M49" s="251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Y49" s="183"/>
      <c r="Z49" s="183"/>
      <c r="AA49" s="183"/>
      <c r="AB49" s="183"/>
      <c r="AC49" s="183"/>
      <c r="AD49" s="183"/>
      <c r="AF49" s="183"/>
      <c r="AG49" s="183"/>
      <c r="AH49" s="183"/>
      <c r="AI49" s="183"/>
      <c r="AJ49" s="183"/>
      <c r="AK49" s="183"/>
      <c r="AM49" s="183"/>
      <c r="AN49" s="183"/>
      <c r="AO49" s="183"/>
      <c r="AP49" s="183"/>
      <c r="AR49" s="183"/>
      <c r="AS49" s="183"/>
      <c r="AT49" s="183"/>
      <c r="AU49" s="251">
        <v>8999</v>
      </c>
      <c r="AV49" s="251"/>
      <c r="AW49" s="183"/>
      <c r="AX49" s="183"/>
      <c r="AY49" s="183"/>
      <c r="AZ49" s="183"/>
      <c r="BB49" s="252"/>
      <c r="BH49" s="182"/>
    </row>
    <row r="50" spans="1:60">
      <c r="A50" s="183" t="str">
        <f t="shared" si="4"/>
        <v>nein</v>
      </c>
      <c r="B50" s="183" t="str">
        <f t="shared" si="5"/>
        <v>nein</v>
      </c>
      <c r="C50" s="251" t="str">
        <f t="shared" ref="C50:C81" si="18">IF(Q50&gt;999,"nein",Q50)</f>
        <v>nein</v>
      </c>
      <c r="D50" s="183" t="str">
        <f t="shared" ref="D50:D81" si="19">IF(P50&gt;999,"nein",P50)</f>
        <v>nein</v>
      </c>
      <c r="E50" s="250" t="str">
        <f>IF(O50=10,E16,IF(O50=11,E17,IF(O50=20,E10,IF(O50=21,E11,IF(O50=22,E8,IF(O50=23,E9,IF(O50=24,E6,IF(O50=25,E7,IF(O50=30,E12,IF(O50=31,E13,IF(O50=40,E14,IF(O50=41,E15,IF(O50=50,E18,IF(O50=51,E19,IF(O50=60,E20,IF(O50=61,E21,"nein"))))))))))))))))</f>
        <v>nein</v>
      </c>
      <c r="F50" s="250"/>
      <c r="G50" s="251"/>
      <c r="H50" s="183">
        <f>M!T50</f>
        <v>60</v>
      </c>
      <c r="I50" s="183">
        <f>M!AE9</f>
        <v>0</v>
      </c>
      <c r="J50" s="183">
        <f>M!E50</f>
        <v>0</v>
      </c>
      <c r="K50" s="183">
        <f>M!N50</f>
        <v>0</v>
      </c>
      <c r="L50" s="183">
        <f>M!O50</f>
        <v>0</v>
      </c>
      <c r="M50" s="251"/>
      <c r="N50" s="183">
        <f t="shared" ref="N50:N81" si="20">IF(L50&gt;0,L50,P50)</f>
        <v>5000</v>
      </c>
      <c r="O50" s="183" t="str">
        <f t="shared" si="17"/>
        <v>0</v>
      </c>
      <c r="P50" s="183">
        <f t="shared" ref="P50:P81" si="21">IF(I50=1,R50,IF(I50=2,Y50,IF(I50=3,AF50,IF(I50=4,AF50,5000))))</f>
        <v>5000</v>
      </c>
      <c r="Q50" s="183">
        <f t="shared" ref="Q50:Q81" si="22">IF(I50=1,AM50,IF(I50=2,AR50,IF(I50=3,AW50,IF(I50=4,6000,5000))))</f>
        <v>5000</v>
      </c>
      <c r="R50" s="183">
        <f t="shared" ref="R50:R59" si="23">IF(J50="R",S50,IF(J50="C",T50,IF(J50="B",U50,IF(J50="L",V50,IF(J50="BLL",W50,2000)))))</f>
        <v>2000</v>
      </c>
      <c r="S50" s="183">
        <f>IF(H50=10,Y16,IF(H50=11,Y17,IF(H50=20,Y10,IF(H50=21,Y11,IF(H50=22,Y8,IF(H50=23,Y9,IF(H50=24,Y6,IF(H50=25,Y7,IF(H50=30,Y12,IF(H50=31,Y13,IF(H50=40,Y14,IF(H50=41,Y15,IF(H50=50,Y18,IF(H50=51,Y19,IF(H50=60,Y20,IF(H50=61,Y21,2000))))))))))))))))</f>
        <v>60</v>
      </c>
      <c r="T50" s="183">
        <f>IF(H50=10,AA16,IF(H50=11,AA17,IF(H50=20,AA10,IF(H50=21,AA11,IF(H50=22,AA8,IF(H50=23,AA9,IF(H50=24,AA6,IF(H50=25,AA7,IF(H50=30,AA12,IF(H50=31,AA13,IF(H50=40,AA14,IF(H50=41,AA15,IF(H50=50,AA18,IF(H50=51,AA19,IF(H50=60,AA20,IF(H50=61,AA21,2000))))))))))))))))</f>
        <v>150</v>
      </c>
      <c r="U50" s="183">
        <f>IF(H50=10,AC16,IF(H50=11,AC17,IF(H50=20,AC10,IF(H50=21,AC11,IF(H50=22,AC8,IF(H50=23,AC9,IF(H50=24,AC6,IF(H50=25,AC7,IF(H50=30,AC12,IF(H50=31,AC13,IF(H50=40,AC14,IF(H50=41,AC15,IF(H50=50,AC18,IF(H50=51,AC19,IF(H50=60,AC20,IF(H50=61,AC21,2000))))))))))))))))</f>
        <v>210</v>
      </c>
      <c r="V50" s="183">
        <f>IF(H50=10,AD16,IF(H50=11,AD17,IF(H50=20,AD10,IF(H50=21,AD11,IF(H50=22,AD8,IF(H50=23,AD9,IF(H50=24,AD6,IF(H50=25,AD7,IF(H50=30,AD12,IF(H50=31,AD13,IF(H50=40,AD14,IF(H50=41,AD15,IF(H50=50,AD18,IF(H50=51,AD19,IF(H50=60,AD20,IF(H50=61,AD21,2000))))))))))))))))</f>
        <v>210</v>
      </c>
      <c r="W50" s="183">
        <f>IF(H50=10,AE16,IF(H50=11,AE17,IF(H50=20,AE10,IF(H50=21,AE11,IF(H50=22,AE8,IF(H50=23,AE9,IF(H50=24,AE6,IF(H50=25,AE7,IF(H50=30,AE12,IF(H50=31,AE13,IF(H50=40,AE14,IF(H50=41,AE15,IF(H50=50,AE18,IF(H50=51,AE19,IF(H50=60,AE20,IF(H50=61,AE21,2000))))))))))))))))</f>
        <v>210</v>
      </c>
      <c r="Y50" s="183">
        <f t="shared" ref="Y50:Y81" si="24">IF(J50="R",Z50,IF(J50="C",AA50,IF(J50="B",AB50,IF(J50="L",AC50,IF(J50="BLL",AD50,3000)))))</f>
        <v>3000</v>
      </c>
      <c r="Z50" s="183">
        <f>IF(H50=10,AF16,IF(H50=11,AF17,IF(H50=20,AF10,IF(H50=21,AF11,IF(H50=22,AF8,IF(H50=23,AF9,IF(H50=24,AF6,IF(H50=25,AF7,IF(H50=30,AF12,IF(H50=31,AF13,IF(H50=40,AF14,IF(H50=41,AF15,IF(H50=50,AF18,IF(H50=51,AF19,IF(H50=60,AF20,IF(H50=61,AF21,2000))))))))))))))))</f>
        <v>60</v>
      </c>
      <c r="AA50" s="183">
        <f>IF(H50=10,AH16,IF(H50=11,AH17,IF(H50=20,AH10,IF(H50=21,AH11,IF(H50=22,AH8,IF(H50=23,AH9,IF(H50=24,AH6,IF(H50=25,AH7,IF(H50=30,AH12,IF(H50=31,AH13,IF(H50=40,AH14,IF(H50=41,AH15,IF(H50=50,AH18,IF(H50=51,AH19,IF(H50=60,AH20,IF(H50=61,AH21,2000))))))))))))))))</f>
        <v>150</v>
      </c>
      <c r="AB50" s="183">
        <f>IF(H50=10,AJ16,IF(H50=11,AJ17,IF(H50=20,AJ10,IF(H50=21,AJ11,IF(H50=22,AJ8,IF(H50=23,AJ9,IF(H50=24,AJ6,IF(H50=25,AJ7,IF(H50=30,AJ12,IF(H50=31,AJ13,IF(H50=40,AJ14,IF(H50=41,AJ15,IF(H50=50,AJ18,IF(H50=51,AJ19,IF(H50=60,AJ20,IF(H50=61,AJ21,2000))))))))))))))))</f>
        <v>210</v>
      </c>
      <c r="AC50" s="183">
        <f>IF(H50=10,AK16,IF(H50=11,AK17,IF(H50=20,AK10,IF(H50=21,AK11,IF(H50=22,AK8,IF(H50=23,AK9,IF(H50=24,AK6,IF(H50=25,AK7,IF(H50=30,AK12,IF(H50=31,AK13,IF(H50=40,AK14,IF(H50=41,AK15,IF(H50=50,AK18,IF(H50=51,AK19,IF(H50=60,AK20,IF(H50=61,AK21,2000))))))))))))))))</f>
        <v>210</v>
      </c>
      <c r="AD50" s="183">
        <f>IF(H50=10,AL16,IF(H50=11,AL17,IF(H50=20,AL10,IF(H50=21,AL11,IF(H50=22,AL8,IF(H50=23,AL9,IF(H50=24,AL6,IF(H50=25,AL7,IF(H50=30,AL12,IF(H50=31,AL13,IF(H50=40,AL14,IF(H50=41,AL15,IF(H50=50,AL18,IF(H50=51,AL19,IF(H50=60,AL20,IF(H50=61,AL21,2000))))))))))))))))</f>
        <v>210</v>
      </c>
      <c r="AF50" s="183">
        <f t="shared" ref="AF50:AF81" si="25">IF(J50="R",AG50,IF(J50="C",AH50,IF(J50="B",AI50,IF(J50="L",AJ50,IF(J50="BLL",AK50,3000)))))</f>
        <v>3000</v>
      </c>
      <c r="AG50" s="183">
        <f>IF(H50=10,AM16,IF(H50=11,AM17,IF(H50=20,AM10,IF(H50=21,AM11,IF(H50=22,AM8,IF(H50=23,AM9,IF(H50=24,AM6,IF(H50=25,AM7,IF(H50=30,AM12,IF(H50=31,AM13,IF(H50=40,AM14,IF(H50=41,AM15,IF(H50=50,AM18,IF(H50=51,AM19,IF(H50=60,AM20,IF(H50=61,AM21,2000))))))))))))))))</f>
        <v>50</v>
      </c>
      <c r="AH50" s="183">
        <f>IF(H50=10,AN16,IF(H50=11,AN17,IF(H50=20,AN10,IF(H50=21,AN11,IF(H50=22,AN8,IF(H50=23,AN9,IF(H50=24,AN6,IF(H50=25,AN7,IF(H50=30,AN12,IF(H50=31,AN13,IF(H50=40,AN14,IF(H50=41,AN15,IF(H50=50,AN18,IF(H50=51,AN19,IF(H50=60,AN20,IF(H50=61,AN21,2000))))))))))))))))</f>
        <v>150</v>
      </c>
      <c r="AI50" s="183">
        <f>IF(H50=10,AO16,IF(H50=11,AO17,IF(H50=20,AO10,IF(H50=21,AO11,IF(H50=22,AO8,IF(H50=23,AO9,IF(H50=24,AO6,IF(H50=25,AO7,IF(H50=30,AO12,IF(H50=31,AO13,IF(H50=40,AO14,IF(H50=41,AO15,IF(H50=50,AO18,IF(H50=51,AO19,IF(H50=60,AO20,IF(H50=61,AO21,2000))))))))))))))))</f>
        <v>250</v>
      </c>
      <c r="AJ50" s="183">
        <f>IF(H50=10,AP16,IF(H50=11,AP17,IF(H50=20,AP10,IF(H50=21,AP11,IF(H50=22,AP8,IF(H50=23,AP9,IF(H50=24,AP6,IF(H50=25,AP7,IF(H50=30,AP12,IF(H50=31,AP13,IF(H50=40,AP14,IF(H50=41,AP15,IF(H50=50,AP18,IF(H50=51,AP19,IF(H50=60,AP20,IF(H50=61,AP21,2000))))))))))))))))</f>
        <v>310</v>
      </c>
      <c r="AK50" s="183">
        <f>IF(H50=10,AQ16,IF(H50=11,AQ17,IF(H50=20,AQ10,IF(H50=21,AQ11,IF(H50=22,AQ8,IF(H50=23,AQ9,IF(H50=24,AQ6,IF(H50=25,AQ7,IF(H50=30,AQ12,IF(H50=31,AQ13,IF(H50=40,AQ14,IF(H50=41,AQ15,IF(H50=50,AQ18,IF(H50=51,AQ19,IF(H50=60,AQ20,IF(H50=61,AQ21,2000))))))))))))))))</f>
        <v>410</v>
      </c>
      <c r="AM50" s="183">
        <f t="shared" ref="AM50:AM81" si="26">IF(J50="R",AN50,IF(J50="C",AO50,IF(J50="B",AP50,IF(J50="L",AP50,IF(J50="BLL",AP50,3000)))))</f>
        <v>3000</v>
      </c>
      <c r="AN50" s="183">
        <f>IF(H50=10,L16,IF(H50=11,L17,IF(H50=20,L10,IF(H50=21,L11,IF(H50=22,L8,IF(H50=23,L9,IF(H50=24,L6,IF(H50=25,L7,IF(H50=30,L12,IF(H50=31,L13,IF(H50=40,L14,IF(H50=41,L15,IF(H50=50,L18,IF(H50=51,L19,IF(H50=60,L20,IF(H50=61,L21,2000))))))))))))))))</f>
        <v>60</v>
      </c>
      <c r="AO50" s="183">
        <f>IF(H50=10,N16,IF(H50=11,N17,IF(H50=20,N10,IF(H50=21,N11,IF(H50=22,N8,IF(H50=23,N9,IF(H50=24,N6,IF(H50=25,N7,IF(H50=30,N12,IF(H50=31,N13,IF(H50=40,N14,IF(H50=41,N15,IF(H50=50,N18,IF(H50=51,N19,IF(H50=60,N20,IF(H50=61,N21,2000))))))))))))))))</f>
        <v>150</v>
      </c>
      <c r="AP50" s="183">
        <f>IF(H50=10,P16,IF(H50=11,P17,IF(H50=20,P10,IF(H50=21,P11,IF(H50=22,P8,IF(H50=23,P9,IF(H50=24,P6,IF(H50=25,P7,IF(H50=30,P12,IF(H50=31,P13,IF(H50=40,P14,IF(H50=41,P15,IF(H50=50,P18,IF(H50=51,P19,IF(H50=60,P20,IF(H50=61,P21,2000))))))))))))))))</f>
        <v>210</v>
      </c>
      <c r="AR50" s="183">
        <f t="shared" ref="AR50:AR81" si="27">IF(J50="R",AS50,IF(J50="C",AT50,IF(J50="B",AU50,IF(J50="L",AU50,IF(J50="BLL",AU50,3000)))))</f>
        <v>3000</v>
      </c>
      <c r="AS50" s="183">
        <f>IF(H50=10,Q16,IF(H50=11,Q17,IF(H50=20,Q10,IF(H50=21,Q11,IF(H50=22,Q8,IF(H50=23,Q9,IF(H50=24,Q6,IF(H50=25,Q7,IF(H50=30,Q12,IF(H50=31,Q13,IF(H50=40,Q14,IF(H50=41,Q15,IF(H50=50,Q18,IF(H50=51,Q19,IF(H50=60,Q20,IF(H50=61,Q21,2000))))))))))))))))</f>
        <v>60</v>
      </c>
      <c r="AT50" s="183">
        <f>IF(H50=10,S16,IF(H50=11,S17,IF(H50=20,S10,IF(H50=21,S11,IF(H50=22,S8,IF(H50=23,S9,IF(H50=24,S6,IF(H50=25,S7,IF(H50=30,S12,IF(H50=31,S13,IF(H50=40,S14,IF(H50=41,S15,IF(H50=50,S18,IF(H50=51,S19,IF(H50=60,S20,IF(H50=61,S21,8199))))))))))))))))</f>
        <v>150</v>
      </c>
      <c r="AU50" s="251">
        <v>8999</v>
      </c>
      <c r="AV50" s="251"/>
      <c r="AW50" s="183">
        <f t="shared" ref="AW50:AW81" si="28">IF(J50="R",AX50,IF(J50="C",AY50,IF(J50="B",AZ50,IF(J50="L",AZ50,IF(J50="BLL",AZ50,3000)))))</f>
        <v>3000</v>
      </c>
      <c r="AX50" s="183">
        <f>IF(H50=10,U16,IF(H50=11,U17,IF(H50=20,U10,IF(H50=21,U11,IF(H50=22,U8,IF(H50=23,U9,IF(H50=24,U6,IF(H50=25,U7,IF(H50=30,U12,IF(H50=31,U13,IF(H50=40,U14,IF(H50=41,U15,IF(H50=50,U18,IF(H50=51,U19,IF(H50=60,U20,IF(H50=61,U21,2000))))))))))))))))</f>
        <v>50</v>
      </c>
      <c r="AY50" s="183">
        <f>IF(H50=10,V16,IF(H50=11,V17,IF(H50=20,V10,IF(H50=21,V11,IF(H50=22,V8,IF(H50=23,V9,IF(H50=24,V6,IF(H50=25,V7,IF(H50=30,V12,IF(H50=31,V13,IF(H50=40,V14,IF(H50=41,V15,IF(H50=50,V18,IF(H50=51,V19,IF(H50=60,V20,IF(H50=61,V21,2000))))))))))))))))</f>
        <v>150</v>
      </c>
      <c r="AZ50" s="183">
        <f>IF(H50=10,W16,IF(H50=11,W17,IF(H50=20,W10,IF(H50=21,W11,IF(H50=22,W8,IF(H50=23,W9,IF(H50=24,W6,IF(H50=25,W7,IF(H50=30,W12,IF(H50=31,W13,IF(H50=40,W14,IF(H50=41,W15,IF(H50=50,W18,IF(H50=51,W19,IF(H50=60,W20,IF(H50=61,W21,2000))))))))))))))))</f>
        <v>250</v>
      </c>
      <c r="BB50" s="252"/>
      <c r="BH50" s="182"/>
    </row>
    <row r="51" spans="1:60">
      <c r="A51" s="183" t="str">
        <f t="shared" si="4"/>
        <v>nein</v>
      </c>
      <c r="B51" s="183" t="str">
        <f t="shared" si="5"/>
        <v>nein</v>
      </c>
      <c r="C51" s="251" t="str">
        <f t="shared" si="18"/>
        <v>nein</v>
      </c>
      <c r="D51" s="183" t="str">
        <f t="shared" si="19"/>
        <v>nein</v>
      </c>
      <c r="E51" s="250" t="str">
        <f>IF(O51=10,E16,IF(O51=11,E17,IF(O51=20,E10,IF(O51=21,E11,IF(O51=22,E8,IF(O51=23,E9,IF(O51=24,E6,IF(O51=25,E7,IF(O51=30,E12,IF(O51=31,E13,IF(O51=40,E14,IF(O51=41,E15,IF(O51=50,E18,IF(O51=51,E19,IF(O51=60,E20,IF(O51=61,E21,"nein"))))))))))))))))</f>
        <v>nein</v>
      </c>
      <c r="F51" s="250"/>
      <c r="G51" s="251"/>
      <c r="H51" s="183">
        <f>M!T51</f>
        <v>60</v>
      </c>
      <c r="I51" s="183">
        <f>M!AE9</f>
        <v>0</v>
      </c>
      <c r="J51" s="183">
        <f>M!E51</f>
        <v>0</v>
      </c>
      <c r="K51" s="183">
        <f>M!N51</f>
        <v>0</v>
      </c>
      <c r="L51" s="183">
        <f>M!O51</f>
        <v>0</v>
      </c>
      <c r="M51" s="251"/>
      <c r="N51" s="183">
        <f t="shared" si="20"/>
        <v>5000</v>
      </c>
      <c r="O51" s="183" t="str">
        <f t="shared" si="17"/>
        <v>0</v>
      </c>
      <c r="P51" s="183">
        <f t="shared" si="21"/>
        <v>5000</v>
      </c>
      <c r="Q51" s="183">
        <f t="shared" si="22"/>
        <v>5000</v>
      </c>
      <c r="R51" s="183">
        <f t="shared" si="23"/>
        <v>2000</v>
      </c>
      <c r="S51" s="183">
        <f>IF(H51=10,Y16,IF(H51=11,Y17,IF(H51=20,Y10,IF(H51=21,Y11,IF(H51=22,Y8,IF(H51=23,Y9,IF(H51=24,Y6,IF(H51=25,Y7,IF(H51=30,Y12,IF(H51=31,Y13,IF(H51=40,Y14,IF(H51=41,Y15,IF(H51=50,Y18,IF(H51=51,Y19,IF(H51=60,Y20,IF(H51=61,Y21,2000))))))))))))))))</f>
        <v>60</v>
      </c>
      <c r="T51" s="183">
        <f>IF(H51=10,AA16,IF(H51=11,AA17,IF(H51=20,AA10,IF(H51=21,AA11,IF(H51=22,AA8,IF(H51=23,AA9,IF(H51=24,AA6,IF(H51=25,AA7,IF(H51=30,AA12,IF(H51=31,AA13,IF(H51=40,AA14,IF(H51=41,AA15,IF(H51=50,AA18,IF(H51=51,AA19,IF(H51=60,AA20,IF(H51=61,AA21,2000))))))))))))))))</f>
        <v>150</v>
      </c>
      <c r="U51" s="183">
        <f>IF(H51=10,AC16,IF(H51=11,AC17,IF(H51=20,AC10,IF(H51=21,AC11,IF(H51=22,AC8,IF(H51=23,AC9,IF(H51=24,AC6,IF(H51=25,AC7,IF(H51=30,AC12,IF(H51=31,AC13,IF(H51=40,AC14,IF(H51=41,AC15,IF(H51=50,AC18,IF(H51=51,AC19,IF(H51=60,AC20,IF(H51=61,AC21,2000))))))))))))))))</f>
        <v>210</v>
      </c>
      <c r="V51" s="183">
        <f>IF(H51=10,AD16,IF(H51=11,AD17,IF(H51=20,AD10,IF(H51=21,AD11,IF(H51=22,AD8,IF(H51=23,AD9,IF(H51=24,AD6,IF(H51=25,AD7,IF(H51=30,AD12,IF(H51=31,AD13,IF(H51=40,AD14,IF(H51=41,AD15,IF(H51=50,AD18,IF(H51=51,AD19,IF(H51=60,AD20,IF(H51=61,AD21,2000))))))))))))))))</f>
        <v>210</v>
      </c>
      <c r="W51" s="183">
        <f>IF(H51=10,AE16,IF(H51=11,AE17,IF(H51=20,AE10,IF(H51=21,AE11,IF(H51=22,AE8,IF(H51=23,AE9,IF(H51=24,AE6,IF(H51=25,AE7,IF(H51=30,AE12,IF(H51=31,AE13,IF(H51=40,AE14,IF(H51=41,AE15,IF(H51=50,AE18,IF(H51=51,AE19,IF(H51=60,AE20,IF(H51=61,AE21,2000))))))))))))))))</f>
        <v>210</v>
      </c>
      <c r="Y51" s="183">
        <f t="shared" si="24"/>
        <v>3000</v>
      </c>
      <c r="Z51" s="183">
        <f>IF(H51=10,AF16,IF(H51=11,AF17,IF(H51=20,AF10,IF(H51=21,AF11,IF(H51=22,AF8,IF(H51=23,AF9,IF(H51=24,AF6,IF(H51=25,AF7,IF(H51=30,AF12,IF(H51=31,AF13,IF(H51=40,AF14,IF(H51=41,AF15,IF(H51=50,AF18,IF(H51=51,AF19,IF(H51=60,AF20,IF(H51=61,AF21,2000))))))))))))))))</f>
        <v>60</v>
      </c>
      <c r="AA51" s="183">
        <f>IF(H51=10,AH16,IF(H51=11,AH17,IF(H51=20,AH10,IF(H51=21,AH11,IF(H51=22,AH8,IF(H51=23,AH9,IF(H51=24,AH6,IF(H51=25,AH7,IF(H51=30,AH12,IF(H51=31,AH13,IF(H51=40,AH14,IF(H51=41,AH15,IF(H51=50,AH18,IF(H51=51,AH19,IF(H51=60,AH20,IF(H51=61,AH21,2000))))))))))))))))</f>
        <v>150</v>
      </c>
      <c r="AB51" s="183">
        <f>IF(H51=10,AJ16,IF(H51=11,AJ17,IF(H51=20,AJ10,IF(H51=21,AJ11,IF(H51=22,AJ8,IF(H51=23,AJ9,IF(H51=24,AJ6,IF(H51=25,AJ7,IF(H51=30,AJ12,IF(H51=31,AJ13,IF(H51=40,AJ14,IF(H51=41,AJ15,IF(H51=50,AJ18,IF(H51=51,AJ19,IF(H51=60,AJ20,IF(H51=61,AJ21,2000))))))))))))))))</f>
        <v>210</v>
      </c>
      <c r="AC51" s="183">
        <f>IF(H51=10,AK16,IF(H51=11,AK17,IF(H51=20,AK10,IF(H51=21,AK11,IF(H51=22,AK8,IF(H51=23,AK9,IF(H51=24,AK6,IF(H51=25,AK7,IF(H51=30,AK12,IF(H51=31,AK13,IF(H51=40,AK14,IF(H51=41,AK15,IF(H51=50,AK18,IF(H51=51,AK19,IF(H51=60,AK20,IF(H51=61,AK21,2000))))))))))))))))</f>
        <v>210</v>
      </c>
      <c r="AD51" s="183">
        <f>IF(H51=10,AL16,IF(H51=11,AL17,IF(H51=20,AL10,IF(H51=21,AL11,IF(H51=22,AL8,IF(H51=23,AL9,IF(H51=24,AL6,IF(H51=25,AL7,IF(H51=30,AL12,IF(H51=31,AL13,IF(H51=40,AL14,IF(H51=41,AL15,IF(H51=50,AL18,IF(H51=51,AL19,IF(H51=60,AL20,IF(H51=61,AL21,2000))))))))))))))))</f>
        <v>210</v>
      </c>
      <c r="AF51" s="183">
        <f t="shared" si="25"/>
        <v>3000</v>
      </c>
      <c r="AG51" s="183">
        <f>IF(H51=10,AM16,IF(H51=11,AM17,IF(H51=20,AM10,IF(H51=21,AM11,IF(H51=22,AM8,IF(H51=23,AM9,IF(H51=24,AM6,IF(H51=25,AM7,IF(H51=30,AM12,IF(H51=31,AM13,IF(H51=40,AM14,IF(H51=41,AM15,IF(H51=50,AM18,IF(H51=51,AM19,IF(H51=60,AM20,IF(H51=61,AM21,2000))))))))))))))))</f>
        <v>50</v>
      </c>
      <c r="AH51" s="183">
        <f>IF(H51=10,AN16,IF(H51=11,AN17,IF(H51=20,AN10,IF(H51=21,AN11,IF(H51=22,AN8,IF(H51=23,AN9,IF(H51=24,AN6,IF(H51=25,AN7,IF(H51=30,AN12,IF(H51=31,AN13,IF(H51=40,AN14,IF(H51=41,AN15,IF(H51=50,AN18,IF(H51=51,AN19,IF(H51=60,AN20,IF(H51=61,AN21,2000))))))))))))))))</f>
        <v>150</v>
      </c>
      <c r="AI51" s="183">
        <f>IF(H51=10,AO16,IF(H51=11,AO17,IF(H51=20,AO10,IF(H51=21,AO11,IF(H51=22,AO8,IF(H51=23,AO9,IF(H51=24,AO6,IF(H51=25,AO7,IF(H51=30,AO12,IF(H51=31,AO13,IF(H51=40,AO14,IF(H51=41,AO15,IF(H51=50,AO18,IF(H51=51,AO19,IF(H51=60,AO20,IF(H51=61,AO21,2000))))))))))))))))</f>
        <v>250</v>
      </c>
      <c r="AJ51" s="183">
        <f>IF(H51=10,AP16,IF(H51=11,AP17,IF(H51=20,AP10,IF(H51=21,AP11,IF(H51=22,AP8,IF(H51=23,AP9,IF(H51=24,AP6,IF(H51=25,AP7,IF(H51=30,AP12,IF(H51=31,AP13,IF(H51=40,AP14,IF(H51=41,AP15,IF(H51=50,AP18,IF(H51=51,AP19,IF(H51=60,AP20,IF(H51=61,AP21,2000))))))))))))))))</f>
        <v>310</v>
      </c>
      <c r="AK51" s="183">
        <f>IF(H51=10,AQ16,IF(H51=11,AQ17,IF(H51=20,AQ10,IF(H51=21,AQ11,IF(H51=22,AQ8,IF(H51=23,AQ9,IF(H51=24,AQ6,IF(H51=25,AQ7,IF(H51=30,AQ12,IF(H51=31,AQ13,IF(H51=40,AQ14,IF(H51=41,AQ15,IF(H51=50,AQ18,IF(H51=51,AQ19,IF(H51=60,AQ20,IF(H51=61,AQ21,2000))))))))))))))))</f>
        <v>410</v>
      </c>
      <c r="AM51" s="183">
        <f t="shared" si="26"/>
        <v>3000</v>
      </c>
      <c r="AN51" s="183">
        <f>IF(H51=10,L16,IF(H51=11,L17,IF(H51=20,L10,IF(H51=21,L11,IF(H51=22,L8,IF(H51=23,L9,IF(H51=24,L6,IF(H51=25,L7,IF(H51=30,L12,IF(H51=31,L13,IF(H51=40,L14,IF(H51=41,L15,IF(H51=50,L18,IF(H51=51,L19,IF(H51=60,L20,IF(H51=61,L21,2000))))))))))))))))</f>
        <v>60</v>
      </c>
      <c r="AO51" s="183">
        <f>IF(H51=10,N16,IF(H51=11,N17,IF(H51=20,N10,IF(H51=21,N11,IF(H51=22,N8,IF(H51=23,N9,IF(H51=24,N6,IF(H51=25,N7,IF(H51=30,N12,IF(H51=31,N13,IF(H51=40,N14,IF(H51=41,N15,IF(H51=50,N18,IF(H51=51,N19,IF(H51=60,N20,IF(H51=61,N21,2000))))))))))))))))</f>
        <v>150</v>
      </c>
      <c r="AP51" s="183">
        <f>IF(H51=10,P16,IF(H51=11,P17,IF(H51=20,P10,IF(H51=21,P11,IF(H51=22,P8,IF(H51=23,P9,IF(H51=24,P6,IF(H51=25,P7,IF(H51=30,P12,IF(H51=31,P13,IF(H51=40,P14,IF(H51=41,P15,IF(H51=50,P18,IF(H51=51,P19,IF(H51=60,P20,IF(H51=61,P21,2000))))))))))))))))</f>
        <v>210</v>
      </c>
      <c r="AR51" s="183">
        <f t="shared" si="27"/>
        <v>3000</v>
      </c>
      <c r="AS51" s="183">
        <f>IF(H51=10,Q16,IF(H51=11,Q17,IF(H51=20,Q10,IF(H51=21,Q11,IF(H51=22,Q8,IF(H51=23,Q9,IF(H51=24,Q6,IF(H51=25,Q7,IF(H51=30,Q12,IF(H51=31,Q13,IF(H51=40,Q14,IF(H51=41,Q15,IF(H51=50,Q18,IF(H51=51,Q19,IF(H51=60,Q20,IF(H51=61,Q21,2000))))))))))))))))</f>
        <v>60</v>
      </c>
      <c r="AT51" s="183">
        <f>IF(H51=10,S16,IF(H51=11,S17,IF(H51=20,S10,IF(H51=21,S11,IF(H51=22,S8,IF(H51=23,S9,IF(H51=24,S6,IF(H51=25,S7,IF(H51=30,S12,IF(H51=31,S13,IF(H51=40,S14,IF(H51=41,S15,IF(H51=50,S18,IF(H51=51,S19,IF(H51=60,S20,IF(H51=61,S21,8199))))))))))))))))</f>
        <v>150</v>
      </c>
      <c r="AU51" s="251">
        <v>8999</v>
      </c>
      <c r="AV51" s="251"/>
      <c r="AW51" s="183">
        <f t="shared" si="28"/>
        <v>3000</v>
      </c>
      <c r="AX51" s="183">
        <f>IF(H51=10,U16,IF(H51=11,U17,IF(H51=20,U10,IF(H51=21,U11,IF(H51=22,U8,IF(H51=23,U9,IF(H51=24,U6,IF(H51=25,U7,IF(H51=30,U12,IF(H51=31,U13,IF(H51=40,U14,IF(H51=41,U15,IF(H51=50,U18,IF(H51=51,U19,IF(H51=60,U20,IF(H51=61,U21,2000))))))))))))))))</f>
        <v>50</v>
      </c>
      <c r="AY51" s="183">
        <f>IF(H51=10,V16,IF(H51=11,V17,IF(H51=20,V10,IF(H51=21,V11,IF(H51=22,V8,IF(H51=23,V9,IF(H51=24,V6,IF(H51=25,V7,IF(H51=30,V12,IF(H51=31,V13,IF(H51=40,V14,IF(H51=41,V15,IF(H51=50,V18,IF(H51=51,V19,IF(H51=60,V20,IF(H51=61,V21,2000))))))))))))))))</f>
        <v>150</v>
      </c>
      <c r="AZ51" s="183">
        <f>IF(H51=10,W16,IF(H51=11,W17,IF(H51=20,W10,IF(H51=21,W11,IF(H51=22,W8,IF(H51=23,W9,IF(H51=24,W6,IF(H51=25,W7,IF(H51=30,W12,IF(H51=31,W13,IF(H51=40,W14,IF(H51=41,W15,IF(H51=50,W18,IF(H51=51,W19,IF(H51=60,W20,IF(H51=61,W21,2000))))))))))))))))</f>
        <v>250</v>
      </c>
      <c r="BB51" s="252"/>
      <c r="BH51" s="182"/>
    </row>
    <row r="52" spans="1:60">
      <c r="A52" s="183" t="str">
        <f t="shared" si="4"/>
        <v>nein</v>
      </c>
      <c r="B52" s="183" t="str">
        <f t="shared" si="5"/>
        <v>nein</v>
      </c>
      <c r="C52" s="251" t="str">
        <f t="shared" si="18"/>
        <v>nein</v>
      </c>
      <c r="D52" s="183" t="str">
        <f t="shared" si="19"/>
        <v>nein</v>
      </c>
      <c r="E52" s="250" t="str">
        <f>IF(O52=10,E16,IF(O52=11,E17,IF(O52=20,E10,IF(O52=21,E11,IF(O52=22,E8,IF(O52=23,E9,IF(O52=24,E6,IF(O52=25,E7,IF(O52=30,E12,IF(O52=31,E13,IF(O52=40,E14,IF(O52=41,E15,IF(O52=50,E18,IF(O52=51,E19,IF(O52=60,E20,IF(O52=61,E21,"nein"))))))))))))))))</f>
        <v>nein</v>
      </c>
      <c r="F52" s="250"/>
      <c r="G52" s="251"/>
      <c r="H52" s="183">
        <f>M!T52</f>
        <v>60</v>
      </c>
      <c r="I52" s="183">
        <f>M!AE9</f>
        <v>0</v>
      </c>
      <c r="J52" s="183">
        <f>M!E52</f>
        <v>0</v>
      </c>
      <c r="K52" s="183">
        <f>M!N52</f>
        <v>0</v>
      </c>
      <c r="L52" s="183">
        <f>M!O52</f>
        <v>0</v>
      </c>
      <c r="M52" s="251"/>
      <c r="N52" s="183">
        <f t="shared" si="20"/>
        <v>5000</v>
      </c>
      <c r="O52" s="183" t="str">
        <f t="shared" si="17"/>
        <v>0</v>
      </c>
      <c r="P52" s="183">
        <f t="shared" si="21"/>
        <v>5000</v>
      </c>
      <c r="Q52" s="183">
        <f t="shared" si="22"/>
        <v>5000</v>
      </c>
      <c r="R52" s="183">
        <f t="shared" si="23"/>
        <v>2000</v>
      </c>
      <c r="S52" s="183">
        <f>IF(H52=10,Y16,IF(H52=11,Y17,IF(H52=20,Y10,IF(H52=21,Y11,IF(H52=22,Y8,IF(H52=23,Y9,IF(H52=24,Y6,IF(H52=25,Y7,IF(H52=30,Y12,IF(H52=31,Y13,IF(H52=40,Y14,IF(H52=41,Y15,IF(H52=50,Y18,IF(H52=51,Y19,IF(H52=60,Y20,IF(H52=61,Y21,2000))))))))))))))))</f>
        <v>60</v>
      </c>
      <c r="T52" s="183">
        <f>IF(H52=10,AA16,IF(H52=11,AA17,IF(H52=20,AA10,IF(H52=21,AA11,IF(H52=22,AA8,IF(H52=23,AA9,IF(H52=24,AA6,IF(H52=25,AA7,IF(H52=30,AA12,IF(H52=31,AA13,IF(H52=40,AA14,IF(H52=41,AA15,IF(H52=50,AA18,IF(H52=51,AA19,IF(H52=60,AA20,IF(H52=61,AA21,2000))))))))))))))))</f>
        <v>150</v>
      </c>
      <c r="U52" s="183">
        <f>IF(H52=10,AC16,IF(H52=11,AC17,IF(H52=20,AC10,IF(H52=21,AC11,IF(H52=22,AC8,IF(H52=23,AC9,IF(H52=24,AC6,IF(H52=25,AC7,IF(H52=30,AC12,IF(H52=31,AC13,IF(H52=40,AC14,IF(H52=41,AC15,IF(H52=50,AC18,IF(H52=51,AC19,IF(H52=60,AC20,IF(H52=61,AC21,2000))))))))))))))))</f>
        <v>210</v>
      </c>
      <c r="V52" s="183">
        <f>IF(H52=10,AD16,IF(H52=11,AD17,IF(H52=20,AD10,IF(H52=21,AD11,IF(H52=22,AD8,IF(H52=23,AD9,IF(H52=24,AD6,IF(H52=25,AD7,IF(H52=30,AD12,IF(H52=31,AD13,IF(H52=40,AD14,IF(H52=41,AD15,IF(H52=50,AD18,IF(H52=51,AD19,IF(H52=60,AD20,IF(H52=61,AD21,2000))))))))))))))))</f>
        <v>210</v>
      </c>
      <c r="W52" s="183">
        <f>IF(H52=10,AE16,IF(H52=11,AE17,IF(H52=20,AE10,IF(H52=21,AE11,IF(H52=22,AE8,IF(H52=23,AE9,IF(H52=24,AE6,IF(H52=25,AE7,IF(H52=30,AE12,IF(H52=31,AE13,IF(H52=40,AE14,IF(H52=41,AE15,IF(H52=50,AE18,IF(H52=51,AE19,IF(H52=60,AE20,IF(H52=61,AE21,2000))))))))))))))))</f>
        <v>210</v>
      </c>
      <c r="Y52" s="183">
        <f t="shared" si="24"/>
        <v>3000</v>
      </c>
      <c r="Z52" s="183">
        <f>IF(H52=10,AF16,IF(H52=11,AF17,IF(H52=20,AF10,IF(H52=21,AF11,IF(H52=22,AF8,IF(H52=23,AF9,IF(H52=24,AF6,IF(H52=25,AF7,IF(H52=30,AF12,IF(H52=31,AF13,IF(H52=40,AF14,IF(H52=41,AF15,IF(H52=50,AF18,IF(H52=51,AF19,IF(H52=60,AF20,IF(H52=61,AF21,2000))))))))))))))))</f>
        <v>60</v>
      </c>
      <c r="AA52" s="183">
        <f>IF(H52=10,AH16,IF(H52=11,AH17,IF(H52=20,AH10,IF(H52=21,AH11,IF(H52=22,AH8,IF(H52=23,AH9,IF(H52=24,AH6,IF(H52=25,AH7,IF(H52=30,AH12,IF(H52=31,AH13,IF(H52=40,AH14,IF(H52=41,AH15,IF(H52=50,AH18,IF(H52=51,AH19,IF(H52=60,AH20,IF(H52=61,AH21,2000))))))))))))))))</f>
        <v>150</v>
      </c>
      <c r="AB52" s="183">
        <f>IF(H52=10,AJ16,IF(H52=11,AJ17,IF(H52=20,AJ10,IF(H52=21,AJ11,IF(H52=22,AJ8,IF(H52=23,AJ9,IF(H52=24,AJ6,IF(H52=25,AJ7,IF(H52=30,AJ12,IF(H52=31,AJ13,IF(H52=40,AJ14,IF(H52=41,AJ15,IF(H52=50,AJ18,IF(H52=51,AJ19,IF(H52=60,AJ20,IF(H52=61,AJ21,2000))))))))))))))))</f>
        <v>210</v>
      </c>
      <c r="AC52" s="183">
        <f>IF(H52=10,AK16,IF(H52=11,AK17,IF(H52=20,AK10,IF(H52=21,AK11,IF(H52=22,AK8,IF(H52=23,AK9,IF(H52=24,AK6,IF(H52=25,AK7,IF(H52=30,AK12,IF(H52=31,AK13,IF(H52=40,AK14,IF(H52=41,AK15,IF(H52=50,AK18,IF(H52=51,AK19,IF(H52=60,AK20,IF(H52=61,AK21,2000))))))))))))))))</f>
        <v>210</v>
      </c>
      <c r="AD52" s="183">
        <f>IF(H52=10,AL16,IF(H52=11,AL17,IF(H52=20,AL10,IF(H52=21,AL11,IF(H52=22,AL8,IF(H52=23,AL9,IF(H52=24,AL6,IF(H52=25,AL7,IF(H52=30,AL12,IF(H52=31,AL13,IF(H52=40,AL14,IF(H52=41,AL15,IF(H52=50,AL18,IF(H52=51,AL19,IF(H52=60,AL20,IF(H52=61,AL21,2000))))))))))))))))</f>
        <v>210</v>
      </c>
      <c r="AF52" s="183">
        <f t="shared" si="25"/>
        <v>3000</v>
      </c>
      <c r="AG52" s="183">
        <f>IF(H52=10,AM16,IF(H52=11,AM17,IF(H52=20,AM10,IF(H52=21,AM11,IF(H52=22,AM8,IF(H52=23,AM9,IF(H52=24,AM6,IF(H52=25,AM7,IF(H52=30,AM12,IF(H52=31,AM13,IF(H52=40,AM14,IF(H52=41,AM15,IF(H52=50,AM18,IF(H52=51,AM19,IF(H52=60,AM20,IF(H52=61,AM21,2000))))))))))))))))</f>
        <v>50</v>
      </c>
      <c r="AH52" s="183">
        <f>IF(H52=10,AN16,IF(H52=11,AN17,IF(H52=20,AN10,IF(H52=21,AN11,IF(H52=22,AN8,IF(H52=23,AN9,IF(H52=24,AN6,IF(H52=25,AN7,IF(H52=30,AN12,IF(H52=31,AN13,IF(H52=40,AN14,IF(H52=41,AN15,IF(H52=50,AN18,IF(H52=51,AN19,IF(H52=60,AN20,IF(H52=61,AN21,2000))))))))))))))))</f>
        <v>150</v>
      </c>
      <c r="AI52" s="183">
        <f>IF(H52=10,AO16,IF(H52=11,AO17,IF(H52=20,AO10,IF(H52=21,AO11,IF(H52=22,AO8,IF(H52=23,AO9,IF(H52=24,AO6,IF(H52=25,AO7,IF(H52=30,AO12,IF(H52=31,AO13,IF(H52=40,AO14,IF(H52=41,AO15,IF(H52=50,AO18,IF(H52=51,AO19,IF(H52=60,AO20,IF(H52=61,AO21,2000))))))))))))))))</f>
        <v>250</v>
      </c>
      <c r="AJ52" s="183">
        <f>IF(H52=10,AP16,IF(H52=11,AP17,IF(H52=20,AP10,IF(H52=21,AP11,IF(H52=22,AP8,IF(H52=23,AP9,IF(H52=24,AP6,IF(H52=25,AP7,IF(H52=30,AP12,IF(H52=31,AP13,IF(H52=40,AP14,IF(H52=41,AP15,IF(H52=50,AP18,IF(H52=51,AP19,IF(H52=60,AP20,IF(H52=61,AP21,2000))))))))))))))))</f>
        <v>310</v>
      </c>
      <c r="AK52" s="183">
        <f>IF(H52=10,AQ16,IF(H52=11,AQ17,IF(H52=20,AQ10,IF(H52=21,AQ11,IF(H52=22,AQ8,IF(H52=23,AQ9,IF(H52=24,AQ6,IF(H52=25,AQ7,IF(H52=30,AQ12,IF(H52=31,AQ13,IF(H52=40,AQ14,IF(H52=41,AQ15,IF(H52=50,AQ18,IF(H52=51,AQ19,IF(H52=60,AQ20,IF(H52=61,AQ21,2000))))))))))))))))</f>
        <v>410</v>
      </c>
      <c r="AM52" s="183">
        <f t="shared" si="26"/>
        <v>3000</v>
      </c>
      <c r="AN52" s="183">
        <f>IF(H52=10,L16,IF(H52=11,L17,IF(H52=20,L10,IF(H52=21,L11,IF(H52=22,L8,IF(H52=23,L9,IF(H52=24,L6,IF(H52=25,L7,IF(H52=30,L12,IF(H52=31,L13,IF(H52=40,L14,IF(H52=41,L15,IF(H52=50,L18,IF(H52=51,L19,IF(H52=60,L20,IF(H52=61,L21,2000))))))))))))))))</f>
        <v>60</v>
      </c>
      <c r="AO52" s="183">
        <f>IF(H52=10,N16,IF(H52=11,N17,IF(H52=20,N10,IF(H52=21,N11,IF(H52=22,N8,IF(H52=23,N9,IF(H52=24,N6,IF(H52=25,N7,IF(H52=30,N12,IF(H52=31,N13,IF(H52=40,N14,IF(H52=41,N15,IF(H52=50,N18,IF(H52=51,N19,IF(H52=60,N20,IF(H52=61,N21,2000))))))))))))))))</f>
        <v>150</v>
      </c>
      <c r="AP52" s="183">
        <f>IF(H52=10,P16,IF(H52=11,P17,IF(H52=20,P10,IF(H52=21,P11,IF(H52=22,P8,IF(H52=23,P9,IF(H52=24,P6,IF(H52=25,P7,IF(H52=30,P12,IF(H52=31,P13,IF(H52=40,P14,IF(H52=41,P15,IF(H52=50,P18,IF(H52=51,P19,IF(H52=60,P20,IF(H52=61,P21,2000))))))))))))))))</f>
        <v>210</v>
      </c>
      <c r="AR52" s="183">
        <f t="shared" si="27"/>
        <v>3000</v>
      </c>
      <c r="AS52" s="183">
        <f>IF(H52=10,Q16,IF(H52=11,Q17,IF(H52=20,Q10,IF(H52=21,Q11,IF(H52=22,Q8,IF(H52=23,Q9,IF(H52=24,Q6,IF(H52=25,Q7,IF(H52=30,Q12,IF(H52=31,Q13,IF(H52=40,Q14,IF(H52=41,Q15,IF(H52=50,Q18,IF(H52=51,Q19,IF(H52=60,Q20,IF(H52=61,Q21,2000))))))))))))))))</f>
        <v>60</v>
      </c>
      <c r="AT52" s="183">
        <f>IF(H52=10,S16,IF(H52=11,S17,IF(H52=20,S10,IF(H52=21,S11,IF(H52=22,S8,IF(H52=23,S9,IF(H52=24,S6,IF(H52=25,S7,IF(H52=30,S12,IF(H52=31,S13,IF(H52=40,S14,IF(H52=41,S15,IF(H52=50,S18,IF(H52=51,S19,IF(H52=60,S20,IF(H52=61,S21,8199))))))))))))))))</f>
        <v>150</v>
      </c>
      <c r="AU52" s="251">
        <v>8999</v>
      </c>
      <c r="AV52" s="251"/>
      <c r="AW52" s="183">
        <f t="shared" si="28"/>
        <v>3000</v>
      </c>
      <c r="AX52" s="183">
        <f>IF(H52=10,U16,IF(H52=11,U17,IF(H52=20,U10,IF(H52=21,U11,IF(H52=22,U8,IF(H52=23,U9,IF(H52=24,U6,IF(H52=25,U7,IF(H52=30,U12,IF(H52=31,U13,IF(H52=40,U14,IF(H52=41,U15,IF(H52=50,U18,IF(H52=51,U19,IF(H52=60,U20,IF(H52=61,U21,2000))))))))))))))))</f>
        <v>50</v>
      </c>
      <c r="AY52" s="183">
        <f>IF(H52=10,V16,IF(H52=11,V17,IF(H52=20,V10,IF(H52=21,V11,IF(H52=22,V8,IF(H52=23,V9,IF(H52=24,V6,IF(H52=25,V7,IF(H52=30,V12,IF(H52=31,V13,IF(H52=40,V14,IF(H52=41,V15,IF(H52=50,V18,IF(H52=51,V19,IF(H52=60,V20,IF(H52=61,V21,2000))))))))))))))))</f>
        <v>150</v>
      </c>
      <c r="AZ52" s="183">
        <f>IF(H52=10,W16,IF(H52=11,W17,IF(H52=20,W10,IF(H52=21,W11,IF(H52=22,W8,IF(H52=23,W9,IF(H52=24,W6,IF(H52=25,W7,IF(H52=30,W12,IF(H52=31,W13,IF(H52=40,W14,IF(H52=41,W15,IF(H52=50,W18,IF(H52=51,W19,IF(H52=60,W20,IF(H52=61,W21,2000))))))))))))))))</f>
        <v>250</v>
      </c>
      <c r="BB52" s="252"/>
      <c r="BH52" s="182"/>
    </row>
    <row r="53" spans="1:60">
      <c r="A53" s="183" t="str">
        <f t="shared" si="4"/>
        <v>nein</v>
      </c>
      <c r="B53" s="183" t="str">
        <f t="shared" si="5"/>
        <v>nein</v>
      </c>
      <c r="C53" s="251" t="str">
        <f t="shared" si="18"/>
        <v>nein</v>
      </c>
      <c r="D53" s="183" t="str">
        <f t="shared" si="19"/>
        <v>nein</v>
      </c>
      <c r="E53" s="250" t="str">
        <f>IF(O53=10,E16,IF(O53=11,E17,IF(O53=20,E10,IF(O53=21,E11,IF(O53=22,E8,IF(O53=23,E9,IF(O53=24,E6,IF(O53=25,E7,IF(O53=30,E12,IF(O53=31,E13,IF(O53=40,E14,IF(O53=41,E15,IF(O53=50,E18,IF(O53=51,E19,IF(O53=60,E20,IF(O53=61,E21,"nein"))))))))))))))))</f>
        <v>nein</v>
      </c>
      <c r="F53" s="250"/>
      <c r="G53" s="251"/>
      <c r="H53" s="183">
        <f>M!T53</f>
        <v>60</v>
      </c>
      <c r="I53" s="183">
        <f>M!AE9</f>
        <v>0</v>
      </c>
      <c r="J53" s="183">
        <f>M!E53</f>
        <v>0</v>
      </c>
      <c r="K53" s="183">
        <f>M!N53</f>
        <v>0</v>
      </c>
      <c r="L53" s="183">
        <f>M!O53</f>
        <v>0</v>
      </c>
      <c r="M53" s="251"/>
      <c r="N53" s="183">
        <f t="shared" si="20"/>
        <v>5000</v>
      </c>
      <c r="O53" s="183" t="str">
        <f t="shared" si="17"/>
        <v>0</v>
      </c>
      <c r="P53" s="183">
        <f t="shared" si="21"/>
        <v>5000</v>
      </c>
      <c r="Q53" s="183">
        <f t="shared" si="22"/>
        <v>5000</v>
      </c>
      <c r="R53" s="183">
        <f t="shared" si="23"/>
        <v>2000</v>
      </c>
      <c r="S53" s="183">
        <f>IF(H53=10,Y16,IF(H53=11,Y17,IF(H53=20,Y10,IF(H53=21,Y11,IF(H53=22,Y8,IF(H53=23,Y9,IF(H53=24,Y6,IF(H53=25,Y7,IF(H53=30,Y12,IF(H53=31,Y13,IF(H53=40,Y14,IF(H53=41,Y15,IF(H53=50,Y18,IF(H53=51,Y19,IF(H53=60,Y20,IF(H53=61,Y21,2000))))))))))))))))</f>
        <v>60</v>
      </c>
      <c r="T53" s="183">
        <f>IF(H53=10,AA16,IF(H53=11,AA17,IF(H53=20,AA10,IF(H53=21,AA11,IF(H53=22,AA8,IF(H53=23,AA9,IF(H53=24,AA6,IF(H53=25,AA7,IF(H53=30,AA12,IF(H53=31,AA13,IF(H53=40,AA14,IF(H53=41,AA15,IF(H53=50,AA18,IF(H53=51,AA19,IF(H53=60,AA20,IF(H53=61,AA21,2000))))))))))))))))</f>
        <v>150</v>
      </c>
      <c r="U53" s="183">
        <f>IF(H53=10,AC16,IF(H53=11,AC17,IF(H53=20,AC10,IF(H53=21,AC11,IF(H53=22,AC8,IF(H53=23,AC9,IF(H53=24,AC6,IF(H53=25,AC7,IF(H53=30,AC12,IF(H53=31,AC13,IF(H53=40,AC14,IF(H53=41,AC15,IF(H53=50,AC18,IF(H53=51,AC19,IF(H53=60,AC20,IF(H53=61,AC21,2000))))))))))))))))</f>
        <v>210</v>
      </c>
      <c r="V53" s="183">
        <f>IF(H53=10,AD16,IF(H53=11,AD17,IF(H53=20,AD10,IF(H53=21,AD11,IF(H53=22,AD8,IF(H53=23,AD9,IF(H53=24,AD6,IF(H53=25,AD7,IF(H53=30,AD12,IF(H53=31,AD13,IF(H53=40,AD14,IF(H53=41,AD15,IF(H53=50,AD18,IF(H53=51,AD19,IF(H53=60,AD20,IF(H53=61,AD21,2000))))))))))))))))</f>
        <v>210</v>
      </c>
      <c r="W53" s="183">
        <f>IF(H53=10,AE16,IF(H53=11,AE17,IF(H53=20,AE10,IF(H53=21,AE11,IF(H53=22,AE8,IF(H53=23,AE9,IF(H53=24,AE6,IF(H53=25,AE7,IF(H53=30,AE12,IF(H53=31,AE13,IF(H53=40,AE14,IF(H53=41,AE15,IF(H53=50,AE18,IF(H53=51,AE19,IF(H53=60,AE20,IF(H53=61,AE21,2000))))))))))))))))</f>
        <v>210</v>
      </c>
      <c r="Y53" s="183">
        <f t="shared" si="24"/>
        <v>3000</v>
      </c>
      <c r="Z53" s="183">
        <f>IF(H53=10,AF16,IF(H53=11,AF17,IF(H53=20,AF10,IF(H53=21,AF11,IF(H53=22,AF8,IF(H53=23,AF9,IF(H53=24,AF6,IF(H53=25,AF7,IF(H53=30,AF12,IF(H53=31,AF13,IF(H53=40,AF14,IF(H53=41,AF15,IF(H53=50,AF18,IF(H53=51,AF19,IF(H53=60,AF20,IF(H53=61,AF21,2000))))))))))))))))</f>
        <v>60</v>
      </c>
      <c r="AA53" s="183">
        <f>IF(H53=10,AH16,IF(H53=11,AH17,IF(H53=20,AH10,IF(H53=21,AH11,IF(H53=22,AH8,IF(H53=23,AH9,IF(H53=24,AH6,IF(H53=25,AH7,IF(H53=30,AH12,IF(H53=31,AH13,IF(H53=40,AH14,IF(H53=41,AH15,IF(H53=50,AH18,IF(H53=51,AH19,IF(H53=60,AH20,IF(H53=61,AH21,2000))))))))))))))))</f>
        <v>150</v>
      </c>
      <c r="AB53" s="183">
        <f>IF(H53=10,AJ16,IF(H53=11,AJ17,IF(H53=20,AJ10,IF(H53=21,AJ11,IF(H53=22,AJ8,IF(H53=23,AJ9,IF(H53=24,AJ6,IF(H53=25,AJ7,IF(H53=30,AJ12,IF(H53=31,AJ13,IF(H53=40,AJ14,IF(H53=41,AJ15,IF(H53=50,AJ18,IF(H53=51,AJ19,IF(H53=60,AJ20,IF(H53=61,AJ21,2000))))))))))))))))</f>
        <v>210</v>
      </c>
      <c r="AC53" s="183">
        <f>IF(H53=10,AK16,IF(H53=11,AK17,IF(H53=20,AK10,IF(H53=21,AK11,IF(H53=22,AK8,IF(H53=23,AK9,IF(H53=24,AK6,IF(H53=25,AK7,IF(H53=30,AK12,IF(H53=31,AK13,IF(H53=40,AK14,IF(H53=41,AK15,IF(H53=50,AK18,IF(H53=51,AK19,IF(H53=60,AK20,IF(H53=61,AK21,2000))))))))))))))))</f>
        <v>210</v>
      </c>
      <c r="AD53" s="183">
        <f>IF(H53=10,AL16,IF(H53=11,AL17,IF(H53=20,AL10,IF(H53=21,AL11,IF(H53=22,AL8,IF(H53=23,AL9,IF(H53=24,AL6,IF(H53=25,AL7,IF(H53=30,AL12,IF(H53=31,AL13,IF(H53=40,AL14,IF(H53=41,AL15,IF(H53=50,AL18,IF(H53=51,AL19,IF(H53=60,AL20,IF(H53=61,AL21,2000))))))))))))))))</f>
        <v>210</v>
      </c>
      <c r="AF53" s="183">
        <f t="shared" si="25"/>
        <v>3000</v>
      </c>
      <c r="AG53" s="183">
        <f>IF(H53=10,AM16,IF(H53=11,AM17,IF(H53=20,AM10,IF(H53=21,AM11,IF(H53=22,AM8,IF(H53=23,AM9,IF(H53=24,AM6,IF(H53=25,AM7,IF(H53=30,AM12,IF(H53=31,AM13,IF(H53=40,AM14,IF(H53=41,AM15,IF(H53=50,AM18,IF(H53=51,AM19,IF(H53=60,AM20,IF(H53=61,AM21,2000))))))))))))))))</f>
        <v>50</v>
      </c>
      <c r="AH53" s="183">
        <f>IF(H53=10,AN16,IF(H53=11,AN17,IF(H53=20,AN10,IF(H53=21,AN11,IF(H53=22,AN8,IF(H53=23,AN9,IF(H53=24,AN6,IF(H53=25,AN7,IF(H53=30,AN12,IF(H53=31,AN13,IF(H53=40,AN14,IF(H53=41,AN15,IF(H53=50,AN18,IF(H53=51,AN19,IF(H53=60,AN20,IF(H53=61,AN21,2000))))))))))))))))</f>
        <v>150</v>
      </c>
      <c r="AI53" s="183">
        <f>IF(H53=10,AO16,IF(H53=11,AO17,IF(H53=20,AO10,IF(H53=21,AO11,IF(H53=22,AO8,IF(H53=23,AO9,IF(H53=24,AO6,IF(H53=25,AO7,IF(H53=30,AO12,IF(H53=31,AO13,IF(H53=40,AO14,IF(H53=41,AO15,IF(H53=50,AO18,IF(H53=51,AO19,IF(H53=60,AO20,IF(H53=61,AO21,2000))))))))))))))))</f>
        <v>250</v>
      </c>
      <c r="AJ53" s="183">
        <f>IF(H53=10,AP16,IF(H53=11,AP17,IF(H53=20,AP10,IF(H53=21,AP11,IF(H53=22,AP8,IF(H53=23,AP9,IF(H53=24,AP6,IF(H53=25,AP7,IF(H53=30,AP12,IF(H53=31,AP13,IF(H53=40,AP14,IF(H53=41,AP15,IF(H53=50,AP18,IF(H53=51,AP19,IF(H53=60,AP20,IF(H53=61,AP21,2000))))))))))))))))</f>
        <v>310</v>
      </c>
      <c r="AK53" s="183">
        <f>IF(H53=10,AQ16,IF(H53=11,AQ17,IF(H53=20,AQ10,IF(H53=21,AQ11,IF(H53=22,AQ8,IF(H53=23,AQ9,IF(H53=24,AQ6,IF(H53=25,AQ7,IF(H53=30,AQ12,IF(H53=31,AQ13,IF(H53=40,AQ14,IF(H53=41,AQ15,IF(H53=50,AQ18,IF(H53=51,AQ19,IF(H53=60,AQ20,IF(H53=61,AQ21,2000))))))))))))))))</f>
        <v>410</v>
      </c>
      <c r="AM53" s="183">
        <f t="shared" si="26"/>
        <v>3000</v>
      </c>
      <c r="AN53" s="183">
        <f>IF(H53=10,L16,IF(H53=11,L17,IF(H53=20,L10,IF(H53=21,L11,IF(H53=22,L8,IF(H53=23,L9,IF(H53=24,L6,IF(H53=25,L7,IF(H53=30,L12,IF(H53=31,L13,IF(H53=40,L14,IF(H53=41,L15,IF(H53=50,L18,IF(H53=51,L19,IF(H53=60,L20,IF(H53=61,L21,2000))))))))))))))))</f>
        <v>60</v>
      </c>
      <c r="AO53" s="183">
        <f>IF(H53=10,N16,IF(H53=11,N17,IF(H53=20,N10,IF(H53=21,N11,IF(H53=22,N8,IF(H53=23,N9,IF(H53=24,N6,IF(H53=25,N7,IF(H53=30,N12,IF(H53=31,N13,IF(H53=40,N14,IF(H53=41,N15,IF(H53=50,N18,IF(H53=51,N19,IF(H53=60,N20,IF(H53=61,N21,2000))))))))))))))))</f>
        <v>150</v>
      </c>
      <c r="AP53" s="183">
        <f>IF(H53=10,P16,IF(H53=11,P17,IF(H53=20,P10,IF(H53=21,P11,IF(H53=22,P8,IF(H53=23,P9,IF(H53=24,P6,IF(H53=25,P7,IF(H53=30,P12,IF(H53=31,P13,IF(H53=40,P14,IF(H53=41,P15,IF(H53=50,P18,IF(H53=51,P19,IF(H53=60,P20,IF(H53=61,P21,2000))))))))))))))))</f>
        <v>210</v>
      </c>
      <c r="AR53" s="183">
        <f t="shared" si="27"/>
        <v>3000</v>
      </c>
      <c r="AS53" s="183">
        <f>IF(H53=10,Q16,IF(H53=11,Q17,IF(H53=20,Q10,IF(H53=21,Q11,IF(H53=22,Q8,IF(H53=23,Q9,IF(H53=24,Q6,IF(H53=25,Q7,IF(H53=30,Q12,IF(H53=31,Q13,IF(H53=40,Q14,IF(H53=41,Q15,IF(H53=50,Q18,IF(H53=51,Q19,IF(H53=60,Q20,IF(H53=61,Q21,2000))))))))))))))))</f>
        <v>60</v>
      </c>
      <c r="AT53" s="183">
        <f>IF(H53=10,S16,IF(H53=11,S17,IF(H53=20,S10,IF(H53=21,S11,IF(H53=22,S8,IF(H53=23,S9,IF(H53=24,S6,IF(H53=25,S7,IF(H53=30,S12,IF(H53=31,S13,IF(H53=40,S14,IF(H53=41,S15,IF(H53=50,S18,IF(H53=51,S19,IF(H53=60,S20,IF(H53=61,S21,8199))))))))))))))))</f>
        <v>150</v>
      </c>
      <c r="AU53" s="251">
        <v>8999</v>
      </c>
      <c r="AV53" s="251"/>
      <c r="AW53" s="183">
        <f t="shared" si="28"/>
        <v>3000</v>
      </c>
      <c r="AX53" s="183">
        <f>IF(H53=10,U16,IF(H53=11,U17,IF(H53=20,U10,IF(H53=21,U11,IF(H53=22,U8,IF(H53=23,U9,IF(H53=24,U6,IF(H53=25,U7,IF(H53=30,U12,IF(H53=31,U13,IF(H53=40,U14,IF(H53=41,U15,IF(H53=50,U18,IF(H53=51,U19,IF(H53=60,U20,IF(H53=61,U21,2000))))))))))))))))</f>
        <v>50</v>
      </c>
      <c r="AY53" s="183">
        <f>IF(H53=10,V16,IF(H53=11,V17,IF(H53=20,V10,IF(H53=21,V11,IF(H53=22,V8,IF(H53=23,V9,IF(H53=24,V6,IF(H53=25,V7,IF(H53=30,V12,IF(H53=31,V13,IF(H53=40,V14,IF(H53=41,V15,IF(H53=50,V18,IF(H53=51,V19,IF(H53=60,V20,IF(H53=61,V21,2000))))))))))))))))</f>
        <v>150</v>
      </c>
      <c r="AZ53" s="183">
        <f>IF(H53=10,W16,IF(H53=11,W17,IF(H53=20,W10,IF(H53=21,W11,IF(H53=22,W8,IF(H53=23,W9,IF(H53=24,W6,IF(H53=25,W7,IF(H53=30,W12,IF(H53=31,W13,IF(H53=40,W14,IF(H53=41,W15,IF(H53=50,W18,IF(H53=51,W19,IF(H53=60,W20,IF(H53=61,W21,2000))))))))))))))))</f>
        <v>250</v>
      </c>
      <c r="BB53" s="252"/>
      <c r="BH53" s="182"/>
    </row>
    <row r="54" spans="1:60">
      <c r="A54" s="183" t="str">
        <f t="shared" si="4"/>
        <v>nein</v>
      </c>
      <c r="B54" s="183" t="str">
        <f t="shared" si="5"/>
        <v>nein</v>
      </c>
      <c r="C54" s="251" t="str">
        <f t="shared" si="18"/>
        <v>nein</v>
      </c>
      <c r="D54" s="183" t="str">
        <f t="shared" si="19"/>
        <v>nein</v>
      </c>
      <c r="E54" s="250" t="str">
        <f>IF(O54=10,E16,IF(O54=11,E17,IF(O54=20,E10,IF(O54=21,E11,IF(O54=22,E8,IF(O54=23,E9,IF(O54=24,E6,IF(O54=25,E7,IF(O54=30,E12,IF(O54=31,E13,IF(O54=40,E14,IF(O54=41,E15,IF(O54=50,E18,IF(O54=51,E19,IF(O54=60,E20,IF(O54=61,E21,"nein"))))))))))))))))</f>
        <v>nein</v>
      </c>
      <c r="F54" s="250"/>
      <c r="G54" s="251"/>
      <c r="H54" s="183">
        <f>M!T54</f>
        <v>60</v>
      </c>
      <c r="I54" s="183">
        <f>M!AE9</f>
        <v>0</v>
      </c>
      <c r="J54" s="183">
        <f>M!E54</f>
        <v>0</v>
      </c>
      <c r="K54" s="183">
        <f>M!N54</f>
        <v>0</v>
      </c>
      <c r="L54" s="183">
        <f>M!O54</f>
        <v>0</v>
      </c>
      <c r="M54" s="251"/>
      <c r="N54" s="183">
        <f t="shared" si="20"/>
        <v>5000</v>
      </c>
      <c r="O54" s="183" t="str">
        <f t="shared" si="17"/>
        <v>0</v>
      </c>
      <c r="P54" s="183">
        <f t="shared" si="21"/>
        <v>5000</v>
      </c>
      <c r="Q54" s="183">
        <f t="shared" si="22"/>
        <v>5000</v>
      </c>
      <c r="R54" s="183">
        <f t="shared" si="23"/>
        <v>2000</v>
      </c>
      <c r="S54" s="183">
        <f>IF(H54=10,Y16,IF(H54=11,Y17,IF(H54=20,Y10,IF(H54=21,Y11,IF(H54=22,Y8,IF(H54=23,Y9,IF(H54=24,Y6,IF(H54=25,Y7,IF(H54=30,Y12,IF(H54=31,Y13,IF(H54=40,Y14,IF(H54=41,Y15,IF(H54=50,Y18,IF(H54=51,Y19,IF(H54=60,Y20,IF(H54=61,Y21,2000))))))))))))))))</f>
        <v>60</v>
      </c>
      <c r="T54" s="183">
        <f>IF(H54=10,AA16,IF(H54=11,AA17,IF(H54=20,AA10,IF(H54=21,AA11,IF(H54=22,AA8,IF(H54=23,AA9,IF(H54=24,AA6,IF(H54=25,AA7,IF(H54=30,AA12,IF(H54=31,AA13,IF(H54=40,AA14,IF(H54=41,AA15,IF(H54=50,AA18,IF(H54=51,AA19,IF(H54=60,AA20,IF(H54=61,AA21,2000))))))))))))))))</f>
        <v>150</v>
      </c>
      <c r="U54" s="183">
        <f>IF(H54=10,AC16,IF(H54=11,AC17,IF(H54=20,AC10,IF(H54=21,AC11,IF(H54=22,AC8,IF(H54=23,AC9,IF(H54=24,AC6,IF(H54=25,AC7,IF(H54=30,AC12,IF(H54=31,AC13,IF(H54=40,AC14,IF(H54=41,AC15,IF(H54=50,AC18,IF(H54=51,AC19,IF(H54=60,AC20,IF(H54=61,AC21,2000))))))))))))))))</f>
        <v>210</v>
      </c>
      <c r="V54" s="183">
        <f>IF(H54=10,AD16,IF(H54=11,AD17,IF(H54=20,AD10,IF(H54=21,AD11,IF(H54=22,AD8,IF(H54=23,AD9,IF(H54=24,AD6,IF(H54=25,AD7,IF(H54=30,AD12,IF(H54=31,AD13,IF(H54=40,AD14,IF(H54=41,AD15,IF(H54=50,AD18,IF(H54=51,AD19,IF(H54=60,AD20,IF(H54=61,AD21,2000))))))))))))))))</f>
        <v>210</v>
      </c>
      <c r="W54" s="183">
        <f>IF(H54=10,AE16,IF(H54=11,AE17,IF(H54=20,AE10,IF(H54=21,AE11,IF(H54=22,AE8,IF(H54=23,AE9,IF(H54=24,AE6,IF(H54=25,AE7,IF(H54=30,AE12,IF(H54=31,AE13,IF(H54=40,AE14,IF(H54=41,AE15,IF(H54=50,AE18,IF(H54=51,AE19,IF(H54=60,AE20,IF(H54=61,AE21,2000))))))))))))))))</f>
        <v>210</v>
      </c>
      <c r="Y54" s="183">
        <f t="shared" si="24"/>
        <v>3000</v>
      </c>
      <c r="Z54" s="183">
        <f>IF(H54=10,AF16,IF(H54=11,AF17,IF(H54=20,AF10,IF(H54=21,AF11,IF(H54=22,AF8,IF(H54=23,AF9,IF(H54=24,AF6,IF(H54=25,AF7,IF(H54=30,AF12,IF(H54=31,AF13,IF(H54=40,AF14,IF(H54=41,AF15,IF(H54=50,AF18,IF(H54=51,AF19,IF(H54=60,AF20,IF(H54=61,AF21,2000))))))))))))))))</f>
        <v>60</v>
      </c>
      <c r="AA54" s="183">
        <f>IF(H54=10,AH16,IF(H54=11,AH17,IF(H54=20,AH10,IF(H54=21,AH11,IF(H54=22,AH8,IF(H54=23,AH9,IF(H54=24,AH6,IF(H54=25,AH7,IF(H54=30,AH12,IF(H54=31,AH13,IF(H54=40,AH14,IF(H54=41,AH15,IF(H54=50,AH18,IF(H54=51,AH19,IF(H54=60,AH20,IF(H54=61,AH21,2000))))))))))))))))</f>
        <v>150</v>
      </c>
      <c r="AB54" s="183">
        <f>IF(H54=10,AJ16,IF(H54=11,AJ17,IF(H54=20,AJ10,IF(H54=21,AJ11,IF(H54=22,AJ8,IF(H54=23,AJ9,IF(H54=24,AJ6,IF(H54=25,AJ7,IF(H54=30,AJ12,IF(H54=31,AJ13,IF(H54=40,AJ14,IF(H54=41,AJ15,IF(H54=50,AJ18,IF(H54=51,AJ19,IF(H54=60,AJ20,IF(H54=61,AJ21,2000))))))))))))))))</f>
        <v>210</v>
      </c>
      <c r="AC54" s="183">
        <f>IF(H54=10,AK16,IF(H54=11,AK17,IF(H54=20,AK10,IF(H54=21,AK11,IF(H54=22,AK8,IF(H54=23,AK9,IF(H54=24,AK6,IF(H54=25,AK7,IF(H54=30,AK12,IF(H54=31,AK13,IF(H54=40,AK14,IF(H54=41,AK15,IF(H54=50,AK18,IF(H54=51,AK19,IF(H54=60,AK20,IF(H54=61,AK21,2000))))))))))))))))</f>
        <v>210</v>
      </c>
      <c r="AD54" s="183">
        <f>IF(H54=10,AL16,IF(H54=11,AL17,IF(H54=20,AL10,IF(H54=21,AL11,IF(H54=22,AL8,IF(H54=23,AL9,IF(H54=24,AL6,IF(H54=25,AL7,IF(H54=30,AL12,IF(H54=31,AL13,IF(H54=40,AL14,IF(H54=41,AL15,IF(H54=50,AL18,IF(H54=51,AL19,IF(H54=60,AL20,IF(H54=61,AL21,2000))))))))))))))))</f>
        <v>210</v>
      </c>
      <c r="AF54" s="183">
        <f t="shared" si="25"/>
        <v>3000</v>
      </c>
      <c r="AG54" s="183">
        <f>IF(H54=10,AM16,IF(H54=11,AM17,IF(H54=20,AM10,IF(H54=21,AM11,IF(H54=22,AM8,IF(H54=23,AM9,IF(H54=24,AM6,IF(H54=25,AM7,IF(H54=30,AM12,IF(H54=31,AM13,IF(H54=40,AM14,IF(H54=41,AM15,IF(H54=50,AM18,IF(H54=51,AM19,IF(H54=60,AM20,IF(H54=61,AM21,2000))))))))))))))))</f>
        <v>50</v>
      </c>
      <c r="AH54" s="183">
        <f>IF(H54=10,AN16,IF(H54=11,AN17,IF(H54=20,AN10,IF(H54=21,AN11,IF(H54=22,AN8,IF(H54=23,AN9,IF(H54=24,AN6,IF(H54=25,AN7,IF(H54=30,AN12,IF(H54=31,AN13,IF(H54=40,AN14,IF(H54=41,AN15,IF(H54=50,AN18,IF(H54=51,AN19,IF(H54=60,AN20,IF(H54=61,AN21,2000))))))))))))))))</f>
        <v>150</v>
      </c>
      <c r="AI54" s="183">
        <f>IF(H54=10,AO16,IF(H54=11,AO17,IF(H54=20,AO10,IF(H54=21,AO11,IF(H54=22,AO8,IF(H54=23,AO9,IF(H54=24,AO6,IF(H54=25,AO7,IF(H54=30,AO12,IF(H54=31,AO13,IF(H54=40,AO14,IF(H54=41,AO15,IF(H54=50,AO18,IF(H54=51,AO19,IF(H54=60,AO20,IF(H54=61,AO21,2000))))))))))))))))</f>
        <v>250</v>
      </c>
      <c r="AJ54" s="183">
        <f>IF(H54=10,AP16,IF(H54=11,AP17,IF(H54=20,AP10,IF(H54=21,AP11,IF(H54=22,AP8,IF(H54=23,AP9,IF(H54=24,AP6,IF(H54=25,AP7,IF(H54=30,AP12,IF(H54=31,AP13,IF(H54=40,AP14,IF(H54=41,AP15,IF(H54=50,AP18,IF(H54=51,AP19,IF(H54=60,AP20,IF(H54=61,AP21,2000))))))))))))))))</f>
        <v>310</v>
      </c>
      <c r="AK54" s="183">
        <f>IF(H54=10,AQ16,IF(H54=11,AQ17,IF(H54=20,AQ10,IF(H54=21,AQ11,IF(H54=22,AQ8,IF(H54=23,AQ9,IF(H54=24,AQ6,IF(H54=25,AQ7,IF(H54=30,AQ12,IF(H54=31,AQ13,IF(H54=40,AQ14,IF(H54=41,AQ15,IF(H54=50,AQ18,IF(H54=51,AQ19,IF(H54=60,AQ20,IF(H54=61,AQ21,2000))))))))))))))))</f>
        <v>410</v>
      </c>
      <c r="AM54" s="183">
        <f t="shared" si="26"/>
        <v>3000</v>
      </c>
      <c r="AN54" s="183">
        <f>IF(H54=10,L16,IF(H54=11,L17,IF(H54=20,L10,IF(H54=21,L11,IF(H54=22,L8,IF(H54=23,L9,IF(H54=24,L6,IF(H54=25,L7,IF(H54=30,L12,IF(H54=31,L13,IF(H54=40,L14,IF(H54=41,L15,IF(H54=50,L18,IF(H54=51,L19,IF(H54=60,L20,IF(H54=61,L21,2000))))))))))))))))</f>
        <v>60</v>
      </c>
      <c r="AO54" s="183">
        <f>IF(H54=10,N16,IF(H54=11,N17,IF(H54=20,N10,IF(H54=21,N11,IF(H54=22,N8,IF(H54=23,N9,IF(H54=24,N6,IF(H54=25,N7,IF(H54=30,N12,IF(H54=31,N13,IF(H54=40,N14,IF(H54=41,N15,IF(H54=50,N18,IF(H54=51,N19,IF(H54=60,N20,IF(H54=61,N21,2000))))))))))))))))</f>
        <v>150</v>
      </c>
      <c r="AP54" s="183">
        <f>IF(H54=10,P16,IF(H54=11,P17,IF(H54=20,P10,IF(H54=21,P11,IF(H54=22,P8,IF(H54=23,P9,IF(H54=24,P6,IF(H54=25,P7,IF(H54=30,P12,IF(H54=31,P13,IF(H54=40,P14,IF(H54=41,P15,IF(H54=50,P18,IF(H54=51,P19,IF(H54=60,P20,IF(H54=61,P21,2000))))))))))))))))</f>
        <v>210</v>
      </c>
      <c r="AR54" s="183">
        <f t="shared" si="27"/>
        <v>3000</v>
      </c>
      <c r="AS54" s="183">
        <f>IF(H54=10,Q16,IF(H54=11,Q17,IF(H54=20,Q10,IF(H54=21,Q11,IF(H54=22,Q8,IF(H54=23,Q9,IF(H54=24,Q6,IF(H54=25,Q7,IF(H54=30,Q12,IF(H54=31,Q13,IF(H54=40,Q14,IF(H54=41,Q15,IF(H54=50,Q18,IF(H54=51,Q19,IF(H54=60,Q20,IF(H54=61,Q21,2000))))))))))))))))</f>
        <v>60</v>
      </c>
      <c r="AT54" s="183">
        <f>IF(H54=10,S16,IF(H54=11,S17,IF(H54=20,S10,IF(H54=21,S11,IF(H54=22,S8,IF(H54=23,S9,IF(H54=24,S6,IF(H54=25,S7,IF(H54=30,S12,IF(H54=31,S13,IF(H54=40,S14,IF(H54=41,S15,IF(H54=50,S18,IF(H54=51,S19,IF(H54=60,S20,IF(H54=61,S21,8199))))))))))))))))</f>
        <v>150</v>
      </c>
      <c r="AU54" s="251">
        <v>8999</v>
      </c>
      <c r="AV54" s="251"/>
      <c r="AW54" s="183">
        <f t="shared" si="28"/>
        <v>3000</v>
      </c>
      <c r="AX54" s="183">
        <f>IF(H54=10,U16,IF(H54=11,U17,IF(H54=20,U10,IF(H54=21,U11,IF(H54=22,U8,IF(H54=23,U9,IF(H54=24,U6,IF(H54=25,U7,IF(H54=30,U12,IF(H54=31,U13,IF(H54=40,U14,IF(H54=41,U15,IF(H54=50,U18,IF(H54=51,U19,IF(H54=60,U20,IF(H54=61,U21,2000))))))))))))))))</f>
        <v>50</v>
      </c>
      <c r="AY54" s="183">
        <f>IF(H54=10,V16,IF(H54=11,V17,IF(H54=20,V10,IF(H54=21,V11,IF(H54=22,V8,IF(H54=23,V9,IF(H54=24,V6,IF(H54=25,V7,IF(H54=30,V12,IF(H54=31,V13,IF(H54=40,V14,IF(H54=41,V15,IF(H54=50,V18,IF(H54=51,V19,IF(H54=60,V20,IF(H54=61,V21,2000))))))))))))))))</f>
        <v>150</v>
      </c>
      <c r="AZ54" s="183">
        <f>IF(H54=10,W16,IF(H54=11,W17,IF(H54=20,W10,IF(H54=21,W11,IF(H54=22,W8,IF(H54=23,W9,IF(H54=24,W6,IF(H54=25,W7,IF(H54=30,W12,IF(H54=31,W13,IF(H54=40,W14,IF(H54=41,W15,IF(H54=50,W18,IF(H54=51,W19,IF(H54=60,W20,IF(H54=61,W21,2000))))))))))))))))</f>
        <v>250</v>
      </c>
      <c r="BB54" s="252"/>
      <c r="BH54" s="182"/>
    </row>
    <row r="55" spans="1:60">
      <c r="A55" s="183" t="str">
        <f t="shared" si="4"/>
        <v>nein</v>
      </c>
      <c r="B55" s="183" t="str">
        <f t="shared" si="5"/>
        <v>nein</v>
      </c>
      <c r="C55" s="251" t="str">
        <f t="shared" si="18"/>
        <v>nein</v>
      </c>
      <c r="D55" s="183" t="str">
        <f t="shared" si="19"/>
        <v>nein</v>
      </c>
      <c r="E55" s="250" t="str">
        <f>IF(O55=10,E16,IF(O55=11,E17,IF(O55=20,E10,IF(O55=21,E11,IF(O55=22,E8,IF(O55=23,E9,IF(O55=24,E6,IF(O55=25,E7,IF(O55=30,E12,IF(O55=31,E13,IF(O55=40,E14,IF(O55=41,E15,IF(O55=50,E18,IF(O55=51,E19,IF(O55=60,E20,IF(O55=61,E21,"nein"))))))))))))))))</f>
        <v>nein</v>
      </c>
      <c r="F55" s="250"/>
      <c r="G55" s="251"/>
      <c r="H55" s="183">
        <f>M!T55</f>
        <v>60</v>
      </c>
      <c r="I55" s="183">
        <f>M!AE9</f>
        <v>0</v>
      </c>
      <c r="J55" s="183">
        <f>M!E55</f>
        <v>0</v>
      </c>
      <c r="K55" s="183">
        <f>M!N55</f>
        <v>0</v>
      </c>
      <c r="L55" s="183">
        <f>M!O55</f>
        <v>0</v>
      </c>
      <c r="M55" s="251"/>
      <c r="N55" s="183">
        <f t="shared" si="20"/>
        <v>5000</v>
      </c>
      <c r="O55" s="183" t="str">
        <f t="shared" si="17"/>
        <v>0</v>
      </c>
      <c r="P55" s="183">
        <f t="shared" si="21"/>
        <v>5000</v>
      </c>
      <c r="Q55" s="183">
        <f t="shared" si="22"/>
        <v>5000</v>
      </c>
      <c r="R55" s="183">
        <f t="shared" si="23"/>
        <v>2000</v>
      </c>
      <c r="S55" s="183">
        <f>IF(H55=10,Y16,IF(H55=11,Y17,IF(H55=20,Y10,IF(H55=21,Y11,IF(H55=22,Y8,IF(H55=23,Y9,IF(H55=24,Y6,IF(H55=25,Y7,IF(H55=30,Y12,IF(H55=31,Y13,IF(H55=40,Y14,IF(H55=41,Y15,IF(H55=50,Y18,IF(H55=51,Y19,IF(H55=60,Y20,IF(H55=61,Y21,2000))))))))))))))))</f>
        <v>60</v>
      </c>
      <c r="T55" s="183">
        <f>IF(H55=10,AA16,IF(H55=11,AA17,IF(H55=20,AA10,IF(H55=21,AA11,IF(H55=22,AA8,IF(H55=23,AA9,IF(H55=24,AA6,IF(H55=25,AA7,IF(H55=30,AA12,IF(H55=31,AA13,IF(H55=40,AA14,IF(H55=41,AA15,IF(H55=50,AA18,IF(H55=51,AA19,IF(H55=60,AA20,IF(H55=61,AA21,2000))))))))))))))))</f>
        <v>150</v>
      </c>
      <c r="U55" s="183">
        <f>IF(H55=10,AC16,IF(H55=11,AC17,IF(H55=20,AC10,IF(H55=21,AC11,IF(H55=22,AC8,IF(H55=23,AC9,IF(H55=24,AC6,IF(H55=25,AC7,IF(H55=30,AC12,IF(H55=31,AC13,IF(H55=40,AC14,IF(H55=41,AC15,IF(H55=50,AC18,IF(H55=51,AC19,IF(H55=60,AC20,IF(H55=61,AC21,2000))))))))))))))))</f>
        <v>210</v>
      </c>
      <c r="V55" s="183">
        <f>IF(H55=10,AD16,IF(H55=11,AD17,IF(H55=20,AD10,IF(H55=21,AD11,IF(H55=22,AD8,IF(H55=23,AD9,IF(H55=24,AD6,IF(H55=25,AD7,IF(H55=30,AD12,IF(H55=31,AD13,IF(H55=40,AD14,IF(H55=41,AD15,IF(H55=50,AD18,IF(H55=51,AD19,IF(H55=60,AD20,IF(H55=61,AD21,2000))))))))))))))))</f>
        <v>210</v>
      </c>
      <c r="W55" s="183">
        <f>IF(H55=10,AE16,IF(H55=11,AE17,IF(H55=20,AE10,IF(H55=21,AE11,IF(H55=22,AE8,IF(H55=23,AE9,IF(H55=24,AE6,IF(H55=25,AE7,IF(H55=30,AE12,IF(H55=31,AE13,IF(H55=40,AE14,IF(H55=41,AE15,IF(H55=50,AE18,IF(H55=51,AE19,IF(H55=60,AE20,IF(H55=61,AE21,2000))))))))))))))))</f>
        <v>210</v>
      </c>
      <c r="Y55" s="183">
        <f t="shared" si="24"/>
        <v>3000</v>
      </c>
      <c r="Z55" s="183">
        <f>IF(H55=10,AF16,IF(H55=11,AF17,IF(H55=20,AF10,IF(H55=21,AF11,IF(H55=22,AF8,IF(H55=23,AF9,IF(H55=24,AF6,IF(H55=25,AF7,IF(H55=30,AF12,IF(H55=31,AF13,IF(H55=40,AF14,IF(H55=41,AF15,IF(H55=50,AF18,IF(H55=51,AF19,IF(H55=60,AF20,IF(H55=61,AF21,2000))))))))))))))))</f>
        <v>60</v>
      </c>
      <c r="AA55" s="183">
        <f>IF(H55=10,AH16,IF(H55=11,AH17,IF(H55=20,AH10,IF(H55=21,AH11,IF(H55=22,AH8,IF(H55=23,AH9,IF(H55=24,AH6,IF(H55=25,AH7,IF(H55=30,AH12,IF(H55=31,AH13,IF(H55=40,AH14,IF(H55=41,AH15,IF(H55=50,AH18,IF(H55=51,AH19,IF(H55=60,AH20,IF(H55=61,AH21,2000))))))))))))))))</f>
        <v>150</v>
      </c>
      <c r="AB55" s="183">
        <f>IF(H55=10,AJ16,IF(H55=11,AJ17,IF(H55=20,AJ10,IF(H55=21,AJ11,IF(H55=22,AJ8,IF(H55=23,AJ9,IF(H55=24,AJ6,IF(H55=25,AJ7,IF(H55=30,AJ12,IF(H55=31,AJ13,IF(H55=40,AJ14,IF(H55=41,AJ15,IF(H55=50,AJ18,IF(H55=51,AJ19,IF(H55=60,AJ20,IF(H55=61,AJ21,2000))))))))))))))))</f>
        <v>210</v>
      </c>
      <c r="AC55" s="183">
        <f>IF(H55=10,AK16,IF(H55=11,AK17,IF(H55=20,AK10,IF(H55=21,AK11,IF(H55=22,AK8,IF(H55=23,AK9,IF(H55=24,AK6,IF(H55=25,AK7,IF(H55=30,AK12,IF(H55=31,AK13,IF(H55=40,AK14,IF(H55=41,AK15,IF(H55=50,AK18,IF(H55=51,AK19,IF(H55=60,AK20,IF(H55=61,AK21,2000))))))))))))))))</f>
        <v>210</v>
      </c>
      <c r="AD55" s="183">
        <f>IF(H55=10,AL16,IF(H55=11,AL17,IF(H55=20,AL10,IF(H55=21,AL11,IF(H55=22,AL8,IF(H55=23,AL9,IF(H55=24,AL6,IF(H55=25,AL7,IF(H55=30,AL12,IF(H55=31,AL13,IF(H55=40,AL14,IF(H55=41,AL15,IF(H55=50,AL18,IF(H55=51,AL19,IF(H55=60,AL20,IF(H55=61,AL21,2000))))))))))))))))</f>
        <v>210</v>
      </c>
      <c r="AF55" s="183">
        <f t="shared" si="25"/>
        <v>3000</v>
      </c>
      <c r="AG55" s="183">
        <f>IF(H55=10,AM16,IF(H55=11,AM17,IF(H55=20,AM10,IF(H55=21,AM11,IF(H55=22,AM8,IF(H55=23,AM9,IF(H55=24,AM6,IF(H55=25,AM7,IF(H55=30,AM12,IF(H55=31,AM13,IF(H55=40,AM14,IF(H55=41,AM15,IF(H55=50,AM18,IF(H55=51,AM19,IF(H55=60,AM20,IF(H55=61,AM21,2000))))))))))))))))</f>
        <v>50</v>
      </c>
      <c r="AH55" s="183">
        <f>IF(H55=10,AN16,IF(H55=11,AN17,IF(H55=20,AN10,IF(H55=21,AN11,IF(H55=22,AN8,IF(H55=23,AN9,IF(H55=24,AN6,IF(H55=25,AN7,IF(H55=30,AN12,IF(H55=31,AN13,IF(H55=40,AN14,IF(H55=41,AN15,IF(H55=50,AN18,IF(H55=51,AN19,IF(H55=60,AN20,IF(H55=61,AN21,2000))))))))))))))))</f>
        <v>150</v>
      </c>
      <c r="AI55" s="183">
        <f>IF(H55=10,AO16,IF(H55=11,AO17,IF(H55=20,AO10,IF(H55=21,AO11,IF(H55=22,AO8,IF(H55=23,AO9,IF(H55=24,AO6,IF(H55=25,AO7,IF(H55=30,AO12,IF(H55=31,AO13,IF(H55=40,AO14,IF(H55=41,AO15,IF(H55=50,AO18,IF(H55=51,AO19,IF(H55=60,AO20,IF(H55=61,AO21,2000))))))))))))))))</f>
        <v>250</v>
      </c>
      <c r="AJ55" s="183">
        <f>IF(H55=10,AP16,IF(H55=11,AP17,IF(H55=20,AP10,IF(H55=21,AP11,IF(H55=22,AP8,IF(H55=23,AP9,IF(H55=24,AP6,IF(H55=25,AP7,IF(H55=30,AP12,IF(H55=31,AP13,IF(H55=40,AP14,IF(H55=41,AP15,IF(H55=50,AP18,IF(H55=51,AP19,IF(H55=60,AP20,IF(H55=61,AP21,2000))))))))))))))))</f>
        <v>310</v>
      </c>
      <c r="AK55" s="183">
        <f>IF(H55=10,AQ16,IF(H55=11,AQ17,IF(H55=20,AQ10,IF(H55=21,AQ11,IF(H55=22,AQ8,IF(H55=23,AQ9,IF(H55=24,AQ6,IF(H55=25,AQ7,IF(H55=30,AQ12,IF(H55=31,AQ13,IF(H55=40,AQ14,IF(H55=41,AQ15,IF(H55=50,AQ18,IF(H55=51,AQ19,IF(H55=60,AQ20,IF(H55=61,AQ21,2000))))))))))))))))</f>
        <v>410</v>
      </c>
      <c r="AM55" s="183">
        <f t="shared" si="26"/>
        <v>3000</v>
      </c>
      <c r="AN55" s="183">
        <f>IF(H55=10,L16,IF(H55=11,L17,IF(H55=20,L10,IF(H55=21,L11,IF(H55=22,L8,IF(H55=23,L9,IF(H55=24,L6,IF(H55=25,L7,IF(H55=30,L12,IF(H55=31,L13,IF(H55=40,L14,IF(H55=41,L15,IF(H55=50,L18,IF(H55=51,L19,IF(H55=60,L20,IF(H55=61,L21,2000))))))))))))))))</f>
        <v>60</v>
      </c>
      <c r="AO55" s="183">
        <f>IF(H55=10,N16,IF(H55=11,N17,IF(H55=20,N10,IF(H55=21,N11,IF(H55=22,N8,IF(H55=23,N9,IF(H55=24,N6,IF(H55=25,N7,IF(H55=30,N12,IF(H55=31,N13,IF(H55=40,N14,IF(H55=41,N15,IF(H55=50,N18,IF(H55=51,N19,IF(H55=60,N20,IF(H55=61,N21,2000))))))))))))))))</f>
        <v>150</v>
      </c>
      <c r="AP55" s="183">
        <f>IF(H55=10,P16,IF(H55=11,P17,IF(H55=20,P10,IF(H55=21,P11,IF(H55=22,P8,IF(H55=23,P9,IF(H55=24,P6,IF(H55=25,P7,IF(H55=30,P12,IF(H55=31,P13,IF(H55=40,P14,IF(H55=41,P15,IF(H55=50,P18,IF(H55=51,P19,IF(H55=60,P20,IF(H55=61,P21,2000))))))))))))))))</f>
        <v>210</v>
      </c>
      <c r="AR55" s="183">
        <f t="shared" si="27"/>
        <v>3000</v>
      </c>
      <c r="AS55" s="183">
        <f>IF(H55=10,Q16,IF(H55=11,Q17,IF(H55=20,Q10,IF(H55=21,Q11,IF(H55=22,Q8,IF(H55=23,Q9,IF(H55=24,Q6,IF(H55=25,Q7,IF(H55=30,Q12,IF(H55=31,Q13,IF(H55=40,Q14,IF(H55=41,Q15,IF(H55=50,Q18,IF(H55=51,Q19,IF(H55=60,Q20,IF(H55=61,Q21,2000))))))))))))))))</f>
        <v>60</v>
      </c>
      <c r="AT55" s="183">
        <f>IF(H55=10,S16,IF(H55=11,S17,IF(H55=20,S10,IF(H55=21,S11,IF(H55=22,S8,IF(H55=23,S9,IF(H55=24,S6,IF(H55=25,S7,IF(H55=30,S12,IF(H55=31,S13,IF(H55=40,S14,IF(H55=41,S15,IF(H55=50,S18,IF(H55=51,S19,IF(H55=60,S20,IF(H55=61,S21,8199))))))))))))))))</f>
        <v>150</v>
      </c>
      <c r="AU55" s="251">
        <v>8999</v>
      </c>
      <c r="AV55" s="251"/>
      <c r="AW55" s="183">
        <f t="shared" si="28"/>
        <v>3000</v>
      </c>
      <c r="AX55" s="183">
        <f>IF(H55=10,U16,IF(H55=11,U17,IF(H55=20,U10,IF(H55=21,U11,IF(H55=22,U8,IF(H55=23,U9,IF(H55=24,U6,IF(H55=25,U7,IF(H55=30,U12,IF(H55=31,U13,IF(H55=40,U14,IF(H55=41,U15,IF(H55=50,U18,IF(H55=51,U19,IF(H55=60,U20,IF(H55=61,U21,2000))))))))))))))))</f>
        <v>50</v>
      </c>
      <c r="AY55" s="183">
        <f>IF(H55=10,V16,IF(H55=11,V17,IF(H55=20,V10,IF(H55=21,V11,IF(H55=22,V8,IF(H55=23,V9,IF(H55=24,V6,IF(H55=25,V7,IF(H55=30,V12,IF(H55=31,V13,IF(H55=40,V14,IF(H55=41,V15,IF(H55=50,V18,IF(H55=51,V19,IF(H55=60,V20,IF(H55=61,V21,2000))))))))))))))))</f>
        <v>150</v>
      </c>
      <c r="AZ55" s="183">
        <f>IF(H55=10,W16,IF(H55=11,W17,IF(H55=20,W10,IF(H55=21,W11,IF(H55=22,W8,IF(H55=23,W9,IF(H55=24,W6,IF(H55=25,W7,IF(H55=30,W12,IF(H55=31,W13,IF(H55=40,W14,IF(H55=41,W15,IF(H55=50,W18,IF(H55=51,W19,IF(H55=60,W20,IF(H55=61,W21,2000))))))))))))))))</f>
        <v>250</v>
      </c>
      <c r="BB55" s="252"/>
      <c r="BH55" s="182"/>
    </row>
    <row r="56" spans="1:60">
      <c r="A56" s="183" t="str">
        <f t="shared" si="4"/>
        <v>nein</v>
      </c>
      <c r="B56" s="183" t="str">
        <f t="shared" si="5"/>
        <v>nein</v>
      </c>
      <c r="C56" s="251" t="str">
        <f t="shared" si="18"/>
        <v>nein</v>
      </c>
      <c r="D56" s="183" t="str">
        <f t="shared" si="19"/>
        <v>nein</v>
      </c>
      <c r="E56" s="250" t="str">
        <f>IF(O56=10,E16,IF(O56=11,E17,IF(O56=20,E10,IF(O56=21,E11,IF(O56=22,E8,IF(O56=23,E9,IF(O56=24,E6,IF(O56=25,E7,IF(O56=30,E12,IF(O56=31,E13,IF(O56=40,E14,IF(O56=41,E15,IF(O56=50,E18,IF(O56=51,E19,IF(O56=60,E20,IF(O56=61,E21,"nein"))))))))))))))))</f>
        <v>nein</v>
      </c>
      <c r="F56" s="250"/>
      <c r="G56" s="251"/>
      <c r="H56" s="183">
        <f>M!T56</f>
        <v>60</v>
      </c>
      <c r="I56" s="183">
        <f>M!AE9</f>
        <v>0</v>
      </c>
      <c r="J56" s="183">
        <f>M!E56</f>
        <v>0</v>
      </c>
      <c r="K56" s="183">
        <f>M!N56</f>
        <v>0</v>
      </c>
      <c r="L56" s="183">
        <f>M!O56</f>
        <v>0</v>
      </c>
      <c r="M56" s="251"/>
      <c r="N56" s="183">
        <f t="shared" si="20"/>
        <v>5000</v>
      </c>
      <c r="O56" s="183" t="str">
        <f t="shared" si="17"/>
        <v>0</v>
      </c>
      <c r="P56" s="183">
        <f t="shared" si="21"/>
        <v>5000</v>
      </c>
      <c r="Q56" s="183">
        <f t="shared" si="22"/>
        <v>5000</v>
      </c>
      <c r="R56" s="183">
        <f t="shared" si="23"/>
        <v>2000</v>
      </c>
      <c r="S56" s="183">
        <f>IF(H56=10,Y16,IF(H56=11,Y17,IF(H56=20,Y10,IF(H56=21,Y11,IF(H56=22,Y8,IF(H56=23,Y9,IF(H56=24,Y6,IF(H56=25,Y7,IF(H56=30,Y12,IF(H56=31,Y13,IF(H56=40,Y14,IF(H56=41,Y15,IF(H56=50,Y18,IF(H56=51,Y19,IF(H56=60,Y20,IF(H56=61,Y21,2000))))))))))))))))</f>
        <v>60</v>
      </c>
      <c r="T56" s="183">
        <f>IF(H56=10,AA16,IF(H56=11,AA17,IF(H56=20,AA10,IF(H56=21,AA11,IF(H56=22,AA8,IF(H56=23,AA9,IF(H56=24,AA6,IF(H56=25,AA7,IF(H56=30,AA12,IF(H56=31,AA13,IF(H56=40,AA14,IF(H56=41,AA15,IF(H56=50,AA18,IF(H56=51,AA19,IF(H56=60,AA20,IF(H56=61,AA21,2000))))))))))))))))</f>
        <v>150</v>
      </c>
      <c r="U56" s="183">
        <f>IF(H56=10,AC16,IF(H56=11,AC17,IF(H56=20,AC10,IF(H56=21,AC11,IF(H56=22,AC8,IF(H56=23,AC9,IF(H56=24,AC6,IF(H56=25,AC7,IF(H56=30,AC12,IF(H56=31,AC13,IF(H56=40,AC14,IF(H56=41,AC15,IF(H56=50,AC18,IF(H56=51,AC19,IF(H56=60,AC20,IF(H56=61,AC21,2000))))))))))))))))</f>
        <v>210</v>
      </c>
      <c r="V56" s="183">
        <f>IF(H56=10,AD16,IF(H56=11,AD17,IF(H56=20,AD10,IF(H56=21,AD11,IF(H56=22,AD8,IF(H56=23,AD9,IF(H56=24,AD6,IF(H56=25,AD7,IF(H56=30,AD12,IF(H56=31,AD13,IF(H56=40,AD14,IF(H56=41,AD15,IF(H56=50,AD18,IF(H56=51,AD19,IF(H56=60,AD20,IF(H56=61,AD21,2000))))))))))))))))</f>
        <v>210</v>
      </c>
      <c r="W56" s="183">
        <f>IF(H56=10,AE16,IF(H56=11,AE17,IF(H56=20,AE10,IF(H56=21,AE11,IF(H56=22,AE8,IF(H56=23,AE9,IF(H56=24,AE6,IF(H56=25,AE7,IF(H56=30,AE12,IF(H56=31,AE13,IF(H56=40,AE14,IF(H56=41,AE15,IF(H56=50,AE18,IF(H56=51,AE19,IF(H56=60,AE20,IF(H56=61,AE21,2000))))))))))))))))</f>
        <v>210</v>
      </c>
      <c r="Y56" s="183">
        <f t="shared" si="24"/>
        <v>3000</v>
      </c>
      <c r="Z56" s="183">
        <f>IF(H56=10,AF16,IF(H56=11,AF17,IF(H56=20,AF10,IF(H56=21,AF11,IF(H56=22,AF8,IF(H56=23,AF9,IF(H56=24,AF6,IF(H56=25,AF7,IF(H56=30,AF12,IF(H56=31,AF13,IF(H56=40,AF14,IF(H56=41,AF15,IF(H56=50,AF18,IF(H56=51,AF19,IF(H56=60,AF20,IF(H56=61,AF21,2000))))))))))))))))</f>
        <v>60</v>
      </c>
      <c r="AA56" s="183">
        <f>IF(H56=10,AH16,IF(H56=11,AH17,IF(H56=20,AH10,IF(H56=21,AH11,IF(H56=22,AH8,IF(H56=23,AH9,IF(H56=24,AH6,IF(H56=25,AH7,IF(H56=30,AH12,IF(H56=31,AH13,IF(H56=40,AH14,IF(H56=41,AH15,IF(H56=50,AH18,IF(H56=51,AH19,IF(H56=60,AH20,IF(H56=61,AH21,2000))))))))))))))))</f>
        <v>150</v>
      </c>
      <c r="AB56" s="183">
        <f>IF(H56=10,AJ16,IF(H56=11,AJ17,IF(H56=20,AJ10,IF(H56=21,AJ11,IF(H56=22,AJ8,IF(H56=23,AJ9,IF(H56=24,AJ6,IF(H56=25,AJ7,IF(H56=30,AJ12,IF(H56=31,AJ13,IF(H56=40,AJ14,IF(H56=41,AJ15,IF(H56=50,AJ18,IF(H56=51,AJ19,IF(H56=60,AJ20,IF(H56=61,AJ21,2000))))))))))))))))</f>
        <v>210</v>
      </c>
      <c r="AC56" s="183">
        <f>IF(H56=10,AK16,IF(H56=11,AK17,IF(H56=20,AK10,IF(H56=21,AK11,IF(H56=22,AK8,IF(H56=23,AK9,IF(H56=24,AK6,IF(H56=25,AK7,IF(H56=30,AK12,IF(H56=31,AK13,IF(H56=40,AK14,IF(H56=41,AK15,IF(H56=50,AK18,IF(H56=51,AK19,IF(H56=60,AK20,IF(H56=61,AK21,2000))))))))))))))))</f>
        <v>210</v>
      </c>
      <c r="AD56" s="183">
        <f>IF(H56=10,AL16,IF(H56=11,AL17,IF(H56=20,AL10,IF(H56=21,AL11,IF(H56=22,AL8,IF(H56=23,AL9,IF(H56=24,AL6,IF(H56=25,AL7,IF(H56=30,AL12,IF(H56=31,AL13,IF(H56=40,AL14,IF(H56=41,AL15,IF(H56=50,AL18,IF(H56=51,AL19,IF(H56=60,AL20,IF(H56=61,AL21,2000))))))))))))))))</f>
        <v>210</v>
      </c>
      <c r="AF56" s="183">
        <f t="shared" si="25"/>
        <v>3000</v>
      </c>
      <c r="AG56" s="183">
        <f>IF(H56=10,AM16,IF(H56=11,AM17,IF(H56=20,AM10,IF(H56=21,AM11,IF(H56=22,AM8,IF(H56=23,AM9,IF(H56=24,AM6,IF(H56=25,AM7,IF(H56=30,AM12,IF(H56=31,AM13,IF(H56=40,AM14,IF(H56=41,AM15,IF(H56=50,AM18,IF(H56=51,AM19,IF(H56=60,AM20,IF(H56=61,AM21,2000))))))))))))))))</f>
        <v>50</v>
      </c>
      <c r="AH56" s="183">
        <f>IF(H56=10,AN16,IF(H56=11,AN17,IF(H56=20,AN10,IF(H56=21,AN11,IF(H56=22,AN8,IF(H56=23,AN9,IF(H56=24,AN6,IF(H56=25,AN7,IF(H56=30,AN12,IF(H56=31,AN13,IF(H56=40,AN14,IF(H56=41,AN15,IF(H56=50,AN18,IF(H56=51,AN19,IF(H56=60,AN20,IF(H56=61,AN21,2000))))))))))))))))</f>
        <v>150</v>
      </c>
      <c r="AI56" s="183">
        <f>IF(H56=10,AO16,IF(H56=11,AO17,IF(H56=20,AO10,IF(H56=21,AO11,IF(H56=22,AO8,IF(H56=23,AO9,IF(H56=24,AO6,IF(H56=25,AO7,IF(H56=30,AO12,IF(H56=31,AO13,IF(H56=40,AO14,IF(H56=41,AO15,IF(H56=50,AO18,IF(H56=51,AO19,IF(H56=60,AO20,IF(H56=61,AO21,2000))))))))))))))))</f>
        <v>250</v>
      </c>
      <c r="AJ56" s="183">
        <f>IF(H56=10,AP16,IF(H56=11,AP17,IF(H56=20,AP10,IF(H56=21,AP11,IF(H56=22,AP8,IF(H56=23,AP9,IF(H56=24,AP6,IF(H56=25,AP7,IF(H56=30,AP12,IF(H56=31,AP13,IF(H56=40,AP14,IF(H56=41,AP15,IF(H56=50,AP18,IF(H56=51,AP19,IF(H56=60,AP20,IF(H56=61,AP21,2000))))))))))))))))</f>
        <v>310</v>
      </c>
      <c r="AK56" s="183">
        <f>IF(H56=10,AQ16,IF(H56=11,AQ17,IF(H56=20,AQ10,IF(H56=21,AQ11,IF(H56=22,AQ8,IF(H56=23,AQ9,IF(H56=24,AQ6,IF(H56=25,AQ7,IF(H56=30,AQ12,IF(H56=31,AQ13,IF(H56=40,AQ14,IF(H56=41,AQ15,IF(H56=50,AQ18,IF(H56=51,AQ19,IF(H56=60,AQ20,IF(H56=61,AQ21,2000))))))))))))))))</f>
        <v>410</v>
      </c>
      <c r="AM56" s="183">
        <f t="shared" si="26"/>
        <v>3000</v>
      </c>
      <c r="AN56" s="183">
        <f>IF(H56=10,L16,IF(H56=11,L17,IF(H56=20,L10,IF(H56=21,L11,IF(H56=22,L8,IF(H56=23,L9,IF(H56=24,L6,IF(H56=25,L7,IF(H56=30,L12,IF(H56=31,L13,IF(H56=40,L14,IF(H56=41,L15,IF(H56=50,L18,IF(H56=51,L19,IF(H56=60,L20,IF(H56=61,L21,2000))))))))))))))))</f>
        <v>60</v>
      </c>
      <c r="AO56" s="183">
        <f>IF(H56=10,N16,IF(H56=11,N17,IF(H56=20,N10,IF(H56=21,N11,IF(H56=22,N8,IF(H56=23,N9,IF(H56=24,N6,IF(H56=25,N7,IF(H56=30,N12,IF(H56=31,N13,IF(H56=40,N14,IF(H56=41,N15,IF(H56=50,N18,IF(H56=51,N19,IF(H56=60,N20,IF(H56=61,N21,2000))))))))))))))))</f>
        <v>150</v>
      </c>
      <c r="AP56" s="183">
        <f>IF(H56=10,P16,IF(H56=11,P17,IF(H56=20,P10,IF(H56=21,P11,IF(H56=22,P8,IF(H56=23,P9,IF(H56=24,P6,IF(H56=25,P7,IF(H56=30,P12,IF(H56=31,P13,IF(H56=40,P14,IF(H56=41,P15,IF(H56=50,P18,IF(H56=51,P19,IF(H56=60,P20,IF(H56=61,P21,2000))))))))))))))))</f>
        <v>210</v>
      </c>
      <c r="AR56" s="183">
        <f t="shared" si="27"/>
        <v>3000</v>
      </c>
      <c r="AS56" s="183">
        <f>IF(H56=10,Q16,IF(H56=11,Q17,IF(H56=20,Q10,IF(H56=21,Q11,IF(H56=22,Q8,IF(H56=23,Q9,IF(H56=24,Q6,IF(H56=25,Q7,IF(H56=30,Q12,IF(H56=31,Q13,IF(H56=40,Q14,IF(H56=41,Q15,IF(H56=50,Q18,IF(H56=51,Q19,IF(H56=60,Q20,IF(H56=61,Q21,2000))))))))))))))))</f>
        <v>60</v>
      </c>
      <c r="AT56" s="183">
        <f>IF(H56=10,S16,IF(H56=11,S17,IF(H56=20,S10,IF(H56=21,S11,IF(H56=22,S8,IF(H56=23,S9,IF(H56=24,S6,IF(H56=25,S7,IF(H56=30,S12,IF(H56=31,S13,IF(H56=40,S14,IF(H56=41,S15,IF(H56=50,S18,IF(H56=51,S19,IF(H56=60,S20,IF(H56=61,S21,8199))))))))))))))))</f>
        <v>150</v>
      </c>
      <c r="AU56" s="251">
        <v>8999</v>
      </c>
      <c r="AV56" s="251"/>
      <c r="AW56" s="183">
        <f t="shared" si="28"/>
        <v>3000</v>
      </c>
      <c r="AX56" s="183">
        <f>IF(H56=10,U16,IF(H56=11,U17,IF(H56=20,U10,IF(H56=21,U11,IF(H56=22,U8,IF(H56=23,U9,IF(H56=24,U6,IF(H56=25,U7,IF(H56=30,U12,IF(H56=31,U13,IF(H56=40,U14,IF(H56=41,U15,IF(H56=50,U18,IF(H56=51,U19,IF(H56=60,U20,IF(H56=61,U21,2000))))))))))))))))</f>
        <v>50</v>
      </c>
      <c r="AY56" s="183">
        <f>IF(H56=10,V16,IF(H56=11,V17,IF(H56=20,V10,IF(H56=21,V11,IF(H56=22,V8,IF(H56=23,V9,IF(H56=24,V6,IF(H56=25,V7,IF(H56=30,V12,IF(H56=31,V13,IF(H56=40,V14,IF(H56=41,V15,IF(H56=50,V18,IF(H56=51,V19,IF(H56=60,V20,IF(H56=61,V21,2000))))))))))))))))</f>
        <v>150</v>
      </c>
      <c r="AZ56" s="183">
        <f>IF(H56=10,W16,IF(H56=11,W17,IF(H56=20,W10,IF(H56=21,W11,IF(H56=22,W8,IF(H56=23,W9,IF(H56=24,W6,IF(H56=25,W7,IF(H56=30,W12,IF(H56=31,W13,IF(H56=40,W14,IF(H56=41,W15,IF(H56=50,W18,IF(H56=51,W19,IF(H56=60,W20,IF(H56=61,W21,2000))))))))))))))))</f>
        <v>250</v>
      </c>
      <c r="BB56" s="252"/>
      <c r="BH56" s="182"/>
    </row>
    <row r="57" spans="1:60">
      <c r="A57" s="183" t="str">
        <f t="shared" si="4"/>
        <v>nein</v>
      </c>
      <c r="B57" s="183" t="str">
        <f t="shared" si="5"/>
        <v>nein</v>
      </c>
      <c r="C57" s="251" t="str">
        <f t="shared" si="18"/>
        <v>nein</v>
      </c>
      <c r="D57" s="183" t="str">
        <f t="shared" si="19"/>
        <v>nein</v>
      </c>
      <c r="E57" s="250" t="str">
        <f>IF(O57=10,E16,IF(O57=11,E17,IF(O57=20,E10,IF(O57=21,E11,IF(O57=22,E8,IF(O57=23,E9,IF(O57=24,E6,IF(O57=25,E7,IF(O57=30,E12,IF(O57=31,E13,IF(O57=40,E14,IF(O57=41,E15,IF(O57=50,E18,IF(O57=51,E19,IF(O57=60,E20,IF(O57=61,E21,"nein"))))))))))))))))</f>
        <v>nein</v>
      </c>
      <c r="F57" s="250"/>
      <c r="G57" s="251"/>
      <c r="H57" s="183">
        <f>M!T57</f>
        <v>60</v>
      </c>
      <c r="I57" s="183">
        <f>M!AE9</f>
        <v>0</v>
      </c>
      <c r="J57" s="183">
        <f>M!E57</f>
        <v>0</v>
      </c>
      <c r="K57" s="183">
        <f>M!N57</f>
        <v>0</v>
      </c>
      <c r="L57" s="183">
        <f>M!O57</f>
        <v>0</v>
      </c>
      <c r="M57" s="251"/>
      <c r="N57" s="183">
        <f t="shared" si="20"/>
        <v>5000</v>
      </c>
      <c r="O57" s="183" t="str">
        <f t="shared" si="17"/>
        <v>0</v>
      </c>
      <c r="P57" s="183">
        <f t="shared" si="21"/>
        <v>5000</v>
      </c>
      <c r="Q57" s="183">
        <f t="shared" si="22"/>
        <v>5000</v>
      </c>
      <c r="R57" s="183">
        <f t="shared" si="23"/>
        <v>2000</v>
      </c>
      <c r="S57" s="183">
        <f>IF(H57=10,Y16,IF(H57=11,Y17,IF(H57=20,Y10,IF(H57=21,Y11,IF(H57=22,Y8,IF(H57=23,Y9,IF(H57=24,Y6,IF(H57=25,Y7,IF(H57=30,Y12,IF(H57=31,Y13,IF(H57=40,Y14,IF(H57=41,Y15,IF(H57=50,Y18,IF(H57=51,Y19,IF(H57=60,Y20,IF(H57=61,Y21,2000))))))))))))))))</f>
        <v>60</v>
      </c>
      <c r="T57" s="183">
        <f>IF(H57=10,AA16,IF(H57=11,AA17,IF(H57=20,AA10,IF(H57=21,AA11,IF(H57=22,AA8,IF(H57=23,AA9,IF(H57=24,AA6,IF(H57=25,AA7,IF(H57=30,AA12,IF(H57=31,AA13,IF(H57=40,AA14,IF(H57=41,AA15,IF(H57=50,AA18,IF(H57=51,AA19,IF(H57=60,AA20,IF(H57=61,AA21,2000))))))))))))))))</f>
        <v>150</v>
      </c>
      <c r="U57" s="183">
        <f>IF(H57=10,AC16,IF(H57=11,AC17,IF(H57=20,AC10,IF(H57=21,AC11,IF(H57=22,AC8,IF(H57=23,AC9,IF(H57=24,AC6,IF(H57=25,AC7,IF(H57=30,AC12,IF(H57=31,AC13,IF(H57=40,AC14,IF(H57=41,AC15,IF(H57=50,AC18,IF(H57=51,AC19,IF(H57=60,AC20,IF(H57=61,AC21,2000))))))))))))))))</f>
        <v>210</v>
      </c>
      <c r="V57" s="183">
        <f>IF(H57=10,AD16,IF(H57=11,AD17,IF(H57=20,AD10,IF(H57=21,AD11,IF(H57=22,AD8,IF(H57=23,AD9,IF(H57=24,AD6,IF(H57=25,AD7,IF(H57=30,AD12,IF(H57=31,AD13,IF(H57=40,AD14,IF(H57=41,AD15,IF(H57=50,AD18,IF(H57=51,AD19,IF(H57=60,AD20,IF(H57=61,AD21,2000))))))))))))))))</f>
        <v>210</v>
      </c>
      <c r="W57" s="183">
        <f>IF(H57=10,AE16,IF(H57=11,AE17,IF(H57=20,AE10,IF(H57=21,AE11,IF(H57=22,AE8,IF(H57=23,AE9,IF(H57=24,AE6,IF(H57=25,AE7,IF(H57=30,AE12,IF(H57=31,AE13,IF(H57=40,AE14,IF(H57=41,AE15,IF(H57=50,AE18,IF(H57=51,AE19,IF(H57=60,AE20,IF(H57=61,AE21,2000))))))))))))))))</f>
        <v>210</v>
      </c>
      <c r="Y57" s="183">
        <f t="shared" si="24"/>
        <v>3000</v>
      </c>
      <c r="Z57" s="183">
        <f>IF(H57=10,AF16,IF(H57=11,AF17,IF(H57=20,AF10,IF(H57=21,AF11,IF(H57=22,AF8,IF(H57=23,AF9,IF(H57=24,AF6,IF(H57=25,AF7,IF(H57=30,AF12,IF(H57=31,AF13,IF(H57=40,AF14,IF(H57=41,AF15,IF(H57=50,AF18,IF(H57=51,AF19,IF(H57=60,AF20,IF(H57=61,AF21,2000))))))))))))))))</f>
        <v>60</v>
      </c>
      <c r="AA57" s="183">
        <f>IF(H57=10,AH16,IF(H57=11,AH17,IF(H57=20,AH10,IF(H57=21,AH11,IF(H57=22,AH8,IF(H57=23,AH9,IF(H57=24,AH6,IF(H57=25,AH7,IF(H57=30,AH12,IF(H57=31,AH13,IF(H57=40,AH14,IF(H57=41,AH15,IF(H57=50,AH18,IF(H57=51,AH19,IF(H57=60,AH20,IF(H57=61,AH21,2000))))))))))))))))</f>
        <v>150</v>
      </c>
      <c r="AB57" s="183">
        <f>IF(H57=10,AJ16,IF(H57=11,AJ17,IF(H57=20,AJ10,IF(H57=21,AJ11,IF(H57=22,AJ8,IF(H57=23,AJ9,IF(H57=24,AJ6,IF(H57=25,AJ7,IF(H57=30,AJ12,IF(H57=31,AJ13,IF(H57=40,AJ14,IF(H57=41,AJ15,IF(H57=50,AJ18,IF(H57=51,AJ19,IF(H57=60,AJ20,IF(H57=61,AJ21,2000))))))))))))))))</f>
        <v>210</v>
      </c>
      <c r="AC57" s="183">
        <f>IF(H57=10,AK16,IF(H57=11,AK17,IF(H57=20,AK10,IF(H57=21,AK11,IF(H57=22,AK8,IF(H57=23,AK9,IF(H57=24,AK6,IF(H57=25,AK7,IF(H57=30,AK12,IF(H57=31,AK13,IF(H57=40,AK14,IF(H57=41,AK15,IF(H57=50,AK18,IF(H57=51,AK19,IF(H57=60,AK20,IF(H57=61,AK21,2000))))))))))))))))</f>
        <v>210</v>
      </c>
      <c r="AD57" s="183">
        <f>IF(H57=10,AL16,IF(H57=11,AL17,IF(H57=20,AL10,IF(H57=21,AL11,IF(H57=22,AL8,IF(H57=23,AL9,IF(H57=24,AL6,IF(H57=25,AL7,IF(H57=30,AL12,IF(H57=31,AL13,IF(H57=40,AL14,IF(H57=41,AL15,IF(H57=50,AL18,IF(H57=51,AL19,IF(H57=60,AL20,IF(H57=61,AL21,2000))))))))))))))))</f>
        <v>210</v>
      </c>
      <c r="AF57" s="183">
        <f t="shared" si="25"/>
        <v>3000</v>
      </c>
      <c r="AG57" s="183">
        <f>IF(H57=10,AM16,IF(H57=11,AM17,IF(H57=20,AM10,IF(H57=21,AM11,IF(H57=22,AM8,IF(H57=23,AM9,IF(H57=24,AM6,IF(H57=25,AM7,IF(H57=30,AM12,IF(H57=31,AM13,IF(H57=40,AM14,IF(H57=41,AM15,IF(H57=50,AM18,IF(H57=51,AM19,IF(H57=60,AM20,IF(H57=61,AM21,2000))))))))))))))))</f>
        <v>50</v>
      </c>
      <c r="AH57" s="183">
        <f>IF(H57=10,AN16,IF(H57=11,AN17,IF(H57=20,AN10,IF(H57=21,AN11,IF(H57=22,AN8,IF(H57=23,AN9,IF(H57=24,AN6,IF(H57=25,AN7,IF(H57=30,AN12,IF(H57=31,AN13,IF(H57=40,AN14,IF(H57=41,AN15,IF(H57=50,AN18,IF(H57=51,AN19,IF(H57=60,AN20,IF(H57=61,AN21,2000))))))))))))))))</f>
        <v>150</v>
      </c>
      <c r="AI57" s="183">
        <f>IF(H57=10,AO16,IF(H57=11,AO17,IF(H57=20,AO10,IF(H57=21,AO11,IF(H57=22,AO8,IF(H57=23,AO9,IF(H57=24,AO6,IF(H57=25,AO7,IF(H57=30,AO12,IF(H57=31,AO13,IF(H57=40,AO14,IF(H57=41,AO15,IF(H57=50,AO18,IF(H57=51,AO19,IF(H57=60,AO20,IF(H57=61,AO21,2000))))))))))))))))</f>
        <v>250</v>
      </c>
      <c r="AJ57" s="183">
        <f>IF(H57=10,AP16,IF(H57=11,AP17,IF(H57=20,AP10,IF(H57=21,AP11,IF(H57=22,AP8,IF(H57=23,AP9,IF(H57=24,AP6,IF(H57=25,AP7,IF(H57=30,AP12,IF(H57=31,AP13,IF(H57=40,AP14,IF(H57=41,AP15,IF(H57=50,AP18,IF(H57=51,AP19,IF(H57=60,AP20,IF(H57=61,AP21,2000))))))))))))))))</f>
        <v>310</v>
      </c>
      <c r="AK57" s="183">
        <f>IF(H57=10,AQ16,IF(H57=11,AQ17,IF(H57=20,AQ10,IF(H57=21,AQ11,IF(H57=22,AQ8,IF(H57=23,AQ9,IF(H57=24,AQ6,IF(H57=25,AQ7,IF(H57=30,AQ12,IF(H57=31,AQ13,IF(H57=40,AQ14,IF(H57=41,AQ15,IF(H57=50,AQ18,IF(H57=51,AQ19,IF(H57=60,AQ20,IF(H57=61,AQ21,2000))))))))))))))))</f>
        <v>410</v>
      </c>
      <c r="AM57" s="183">
        <f t="shared" si="26"/>
        <v>3000</v>
      </c>
      <c r="AN57" s="183">
        <f>IF(H57=10,L16,IF(H57=11,L17,IF(H57=20,L10,IF(H57=21,L11,IF(H57=22,L8,IF(H57=23,L9,IF(H57=24,L6,IF(H57=25,L7,IF(H57=30,L12,IF(H57=31,L13,IF(H57=40,L14,IF(H57=41,L15,IF(H57=50,L18,IF(H57=51,L19,IF(H57=60,L20,IF(H57=61,L21,2000))))))))))))))))</f>
        <v>60</v>
      </c>
      <c r="AO57" s="183">
        <f>IF(H57=10,N16,IF(H57=11,N17,IF(H57=20,N10,IF(H57=21,N11,IF(H57=22,N8,IF(H57=23,N9,IF(H57=24,N6,IF(H57=25,N7,IF(H57=30,N12,IF(H57=31,N13,IF(H57=40,N14,IF(H57=41,N15,IF(H57=50,N18,IF(H57=51,N19,IF(H57=60,N20,IF(H57=61,N21,2000))))))))))))))))</f>
        <v>150</v>
      </c>
      <c r="AP57" s="183">
        <f>IF(H57=10,P16,IF(H57=11,P17,IF(H57=20,P10,IF(H57=21,P11,IF(H57=22,P8,IF(H57=23,P9,IF(H57=24,P6,IF(H57=25,P7,IF(H57=30,P12,IF(H57=31,P13,IF(H57=40,P14,IF(H57=41,P15,IF(H57=50,P18,IF(H57=51,P19,IF(H57=60,P20,IF(H57=61,P21,2000))))))))))))))))</f>
        <v>210</v>
      </c>
      <c r="AR57" s="183">
        <f t="shared" si="27"/>
        <v>3000</v>
      </c>
      <c r="AS57" s="183">
        <f>IF(H57=10,Q16,IF(H57=11,Q17,IF(H57=20,Q10,IF(H57=21,Q11,IF(H57=22,Q8,IF(H57=23,Q9,IF(H57=24,Q6,IF(H57=25,Q7,IF(H57=30,Q12,IF(H57=31,Q13,IF(H57=40,Q14,IF(H57=41,Q15,IF(H57=50,Q18,IF(H57=51,Q19,IF(H57=60,Q20,IF(H57=61,Q21,2000))))))))))))))))</f>
        <v>60</v>
      </c>
      <c r="AT57" s="183">
        <f>IF(H57=10,S16,IF(H57=11,S17,IF(H57=20,S10,IF(H57=21,S11,IF(H57=22,S8,IF(H57=23,S9,IF(H57=24,S6,IF(H57=25,S7,IF(H57=30,S12,IF(H57=31,S13,IF(H57=40,S14,IF(H57=41,S15,IF(H57=50,S18,IF(H57=51,S19,IF(H57=60,S20,IF(H57=61,S21,8199))))))))))))))))</f>
        <v>150</v>
      </c>
      <c r="AU57" s="251">
        <v>8999</v>
      </c>
      <c r="AV57" s="251"/>
      <c r="AW57" s="183">
        <f t="shared" si="28"/>
        <v>3000</v>
      </c>
      <c r="AX57" s="183">
        <f>IF(H57=10,U16,IF(H57=11,U17,IF(H57=20,U10,IF(H57=21,U11,IF(H57=22,U8,IF(H57=23,U9,IF(H57=24,U6,IF(H57=25,U7,IF(H57=30,U12,IF(H57=31,U13,IF(H57=40,U14,IF(H57=41,U15,IF(H57=50,U18,IF(H57=51,U19,IF(H57=60,U20,IF(H57=61,U21,2000))))))))))))))))</f>
        <v>50</v>
      </c>
      <c r="AY57" s="183">
        <f>IF(H57=10,V16,IF(H57=11,V17,IF(H57=20,V10,IF(H57=21,V11,IF(H57=22,V8,IF(H57=23,V9,IF(H57=24,V6,IF(H57=25,V7,IF(H57=30,V12,IF(H57=31,V13,IF(H57=40,V14,IF(H57=41,V15,IF(H57=50,V18,IF(H57=51,V19,IF(H57=60,V20,IF(H57=61,V21,2000))))))))))))))))</f>
        <v>150</v>
      </c>
      <c r="AZ57" s="183">
        <f>IF(H57=10,W16,IF(H57=11,W17,IF(H57=20,W10,IF(H57=21,W11,IF(H57=22,W8,IF(H57=23,W9,IF(H57=24,W6,IF(H57=25,W7,IF(H57=30,W12,IF(H57=31,W13,IF(H57=40,W14,IF(H57=41,W15,IF(H57=50,W18,IF(H57=51,W19,IF(H57=60,W20,IF(H57=61,W21,2000))))))))))))))))</f>
        <v>250</v>
      </c>
      <c r="BB57" s="252"/>
      <c r="BH57" s="182"/>
    </row>
    <row r="58" spans="1:60">
      <c r="A58" s="183" t="str">
        <f t="shared" si="4"/>
        <v>nein</v>
      </c>
      <c r="B58" s="183" t="str">
        <f t="shared" si="5"/>
        <v>nein</v>
      </c>
      <c r="C58" s="251" t="str">
        <f t="shared" si="18"/>
        <v>nein</v>
      </c>
      <c r="D58" s="183" t="str">
        <f t="shared" si="19"/>
        <v>nein</v>
      </c>
      <c r="E58" s="250" t="str">
        <f>IF(O58=10,E16,IF(O58=11,E17,IF(O58=20,E10,IF(O58=21,E11,IF(O58=22,E8,IF(O58=23,E9,IF(O58=24,E6,IF(O58=25,E7,IF(O58=30,E12,IF(O58=31,E13,IF(O58=40,E14,IF(O58=41,E15,IF(O58=50,E18,IF(O58=51,E19,IF(O58=60,E20,IF(O58=61,E21,"nein"))))))))))))))))</f>
        <v>nein</v>
      </c>
      <c r="F58" s="250"/>
      <c r="G58" s="251"/>
      <c r="H58" s="183">
        <f>M!T58</f>
        <v>60</v>
      </c>
      <c r="I58" s="183">
        <f>M!AE9</f>
        <v>0</v>
      </c>
      <c r="J58" s="183">
        <f>M!E58</f>
        <v>0</v>
      </c>
      <c r="K58" s="183">
        <f>M!N58</f>
        <v>0</v>
      </c>
      <c r="L58" s="183">
        <f>M!O58</f>
        <v>0</v>
      </c>
      <c r="M58" s="251"/>
      <c r="N58" s="183">
        <f t="shared" si="20"/>
        <v>5000</v>
      </c>
      <c r="O58" s="183" t="str">
        <f t="shared" si="17"/>
        <v>0</v>
      </c>
      <c r="P58" s="183">
        <f t="shared" si="21"/>
        <v>5000</v>
      </c>
      <c r="Q58" s="183">
        <f t="shared" si="22"/>
        <v>5000</v>
      </c>
      <c r="R58" s="183">
        <f t="shared" si="23"/>
        <v>2000</v>
      </c>
      <c r="S58" s="183">
        <f>IF(H58=10,Y16,IF(H58=11,Y17,IF(H58=20,Y10,IF(H58=21,Y11,IF(H58=22,Y8,IF(H58=23,Y9,IF(H58=24,Y6,IF(H58=25,Y7,IF(H58=30,Y12,IF(H58=31,Y13,IF(H58=40,Y14,IF(H58=41,Y15,IF(H58=50,Y18,IF(H58=51,Y19,IF(H58=60,Y20,IF(H58=61,Y21,2000))))))))))))))))</f>
        <v>60</v>
      </c>
      <c r="T58" s="183">
        <f>IF(H58=10,AA16,IF(H58=11,AA17,IF(H58=20,AA10,IF(H58=21,AA11,IF(H58=22,AA8,IF(H58=23,AA9,IF(H58=24,AA6,IF(H58=25,AA7,IF(H58=30,AA12,IF(H58=31,AA13,IF(H58=40,AA14,IF(H58=41,AA15,IF(H58=50,AA18,IF(H58=51,AA19,IF(H58=60,AA20,IF(H58=61,AA21,2000))))))))))))))))</f>
        <v>150</v>
      </c>
      <c r="U58" s="183">
        <f>IF(H58=10,AC16,IF(H58=11,AC17,IF(H58=20,AC10,IF(H58=21,AC11,IF(H58=22,AC8,IF(H58=23,AC9,IF(H58=24,AC6,IF(H58=25,AC7,IF(H58=30,AC12,IF(H58=31,AC13,IF(H58=40,AC14,IF(H58=41,AC15,IF(H58=50,AC18,IF(H58=51,AC19,IF(H58=60,AC20,IF(H58=61,AC21,2000))))))))))))))))</f>
        <v>210</v>
      </c>
      <c r="V58" s="183">
        <f>IF(H58=10,AD16,IF(H58=11,AD17,IF(H58=20,AD10,IF(H58=21,AD11,IF(H58=22,AD8,IF(H58=23,AD9,IF(H58=24,AD6,IF(H58=25,AD7,IF(H58=30,AD12,IF(H58=31,AD13,IF(H58=40,AD14,IF(H58=41,AD15,IF(H58=50,AD18,IF(H58=51,AD19,IF(H58=60,AD20,IF(H58=61,AD21,2000))))))))))))))))</f>
        <v>210</v>
      </c>
      <c r="W58" s="183">
        <f>IF(H58=10,AE16,IF(H58=11,AE17,IF(H58=20,AE10,IF(H58=21,AE11,IF(H58=22,AE8,IF(H58=23,AE9,IF(H58=24,AE6,IF(H58=25,AE7,IF(H58=30,AE12,IF(H58=31,AE13,IF(H58=40,AE14,IF(H58=41,AE15,IF(H58=50,AE18,IF(H58=51,AE19,IF(H58=60,AE20,IF(H58=61,AE21,2000))))))))))))))))</f>
        <v>210</v>
      </c>
      <c r="Y58" s="183">
        <f t="shared" si="24"/>
        <v>3000</v>
      </c>
      <c r="Z58" s="183">
        <f>IF(H58=10,AF16,IF(H58=11,AF17,IF(H58=20,AF10,IF(H58=21,AF11,IF(H58=22,AF8,IF(H58=23,AF9,IF(H58=24,AF6,IF(H58=25,AF7,IF(H58=30,AF12,IF(H58=31,AF13,IF(H58=40,AF14,IF(H58=41,AF15,IF(H58=50,AF18,IF(H58=51,AF19,IF(H58=60,AF20,IF(H58=61,AF21,2000))))))))))))))))</f>
        <v>60</v>
      </c>
      <c r="AA58" s="183">
        <f>IF(H58=10,AH16,IF(H58=11,AH17,IF(H58=20,AH10,IF(H58=21,AH11,IF(H58=22,AH8,IF(H58=23,AH9,IF(H58=24,AH6,IF(H58=25,AH7,IF(H58=30,AH12,IF(H58=31,AH13,IF(H58=40,AH14,IF(H58=41,AH15,IF(H58=50,AH18,IF(H58=51,AH19,IF(H58=60,AH20,IF(H58=61,AH21,2000))))))))))))))))</f>
        <v>150</v>
      </c>
      <c r="AB58" s="183">
        <f>IF(H58=10,AJ16,IF(H58=11,AJ17,IF(H58=20,AJ10,IF(H58=21,AJ11,IF(H58=22,AJ8,IF(H58=23,AJ9,IF(H58=24,AJ6,IF(H58=25,AJ7,IF(H58=30,AJ12,IF(H58=31,AJ13,IF(H58=40,AJ14,IF(H58=41,AJ15,IF(H58=50,AJ18,IF(H58=51,AJ19,IF(H58=60,AJ20,IF(H58=61,AJ21,2000))))))))))))))))</f>
        <v>210</v>
      </c>
      <c r="AC58" s="183">
        <f>IF(H58=10,AK16,IF(H58=11,AK17,IF(H58=20,AK10,IF(H58=21,AK11,IF(H58=22,AK8,IF(H58=23,AK9,IF(H58=24,AK6,IF(H58=25,AK7,IF(H58=30,AK12,IF(H58=31,AK13,IF(H58=40,AK14,IF(H58=41,AK15,IF(H58=50,AK18,IF(H58=51,AK19,IF(H58=60,AK20,IF(H58=61,AK21,2000))))))))))))))))</f>
        <v>210</v>
      </c>
      <c r="AD58" s="183">
        <f>IF(H58=10,AL16,IF(H58=11,AL17,IF(H58=20,AL10,IF(H58=21,AL11,IF(H58=22,AL8,IF(H58=23,AL9,IF(H58=24,AL6,IF(H58=25,AL7,IF(H58=30,AL12,IF(H58=31,AL13,IF(H58=40,AL14,IF(H58=41,AL15,IF(H58=50,AL18,IF(H58=51,AL19,IF(H58=60,AL20,IF(H58=61,AL21,2000))))))))))))))))</f>
        <v>210</v>
      </c>
      <c r="AF58" s="183">
        <f t="shared" si="25"/>
        <v>3000</v>
      </c>
      <c r="AG58" s="183">
        <f>IF(H58=10,AM16,IF(H58=11,AM17,IF(H58=20,AM10,IF(H58=21,AM11,IF(H58=22,AM8,IF(H58=23,AM9,IF(H58=24,AM6,IF(H58=25,AM7,IF(H58=30,AM12,IF(H58=31,AM13,IF(H58=40,AM14,IF(H58=41,AM15,IF(H58=50,AM18,IF(H58=51,AM19,IF(H58=60,AM20,IF(H58=61,AM21,2000))))))))))))))))</f>
        <v>50</v>
      </c>
      <c r="AH58" s="183">
        <f>IF(H58=10,AN16,IF(H58=11,AN17,IF(H58=20,AN10,IF(H58=21,AN11,IF(H58=22,AN8,IF(H58=23,AN9,IF(H58=24,AN6,IF(H58=25,AN7,IF(H58=30,AN12,IF(H58=31,AN13,IF(H58=40,AN14,IF(H58=41,AN15,IF(H58=50,AN18,IF(H58=51,AN19,IF(H58=60,AN20,IF(H58=61,AN21,2000))))))))))))))))</f>
        <v>150</v>
      </c>
      <c r="AI58" s="183">
        <f>IF(H58=10,AO16,IF(H58=11,AO17,IF(H58=20,AO10,IF(H58=21,AO11,IF(H58=22,AO8,IF(H58=23,AO9,IF(H58=24,AO6,IF(H58=25,AO7,IF(H58=30,AO12,IF(H58=31,AO13,IF(H58=40,AO14,IF(H58=41,AO15,IF(H58=50,AO18,IF(H58=51,AO19,IF(H58=60,AO20,IF(H58=61,AO21,2000))))))))))))))))</f>
        <v>250</v>
      </c>
      <c r="AJ58" s="183">
        <f>IF(H58=10,AP16,IF(H58=11,AP17,IF(H58=20,AP10,IF(H58=21,AP11,IF(H58=22,AP8,IF(H58=23,AP9,IF(H58=24,AP6,IF(H58=25,AP7,IF(H58=30,AP12,IF(H58=31,AP13,IF(H58=40,AP14,IF(H58=41,AP15,IF(H58=50,AP18,IF(H58=51,AP19,IF(H58=60,AP20,IF(H58=61,AP21,2000))))))))))))))))</f>
        <v>310</v>
      </c>
      <c r="AK58" s="183">
        <f>IF(H58=10,AQ16,IF(H58=11,AQ17,IF(H58=20,AQ10,IF(H58=21,AQ11,IF(H58=22,AQ8,IF(H58=23,AQ9,IF(H58=24,AQ6,IF(H58=25,AQ7,IF(H58=30,AQ12,IF(H58=31,AQ13,IF(H58=40,AQ14,IF(H58=41,AQ15,IF(H58=50,AQ18,IF(H58=51,AQ19,IF(H58=60,AQ20,IF(H58=61,AQ21,2000))))))))))))))))</f>
        <v>410</v>
      </c>
      <c r="AM58" s="183">
        <f t="shared" si="26"/>
        <v>3000</v>
      </c>
      <c r="AN58" s="183">
        <f>IF(H58=10,L16,IF(H58=11,L17,IF(H58=20,L10,IF(H58=21,L11,IF(H58=22,L8,IF(H58=23,L9,IF(H58=24,L6,IF(H58=25,L7,IF(H58=30,L12,IF(H58=31,L13,IF(H58=40,L14,IF(H58=41,L15,IF(H58=50,L18,IF(H58=51,L19,IF(H58=60,L20,IF(H58=61,L21,2000))))))))))))))))</f>
        <v>60</v>
      </c>
      <c r="AO58" s="183">
        <f>IF(H58=10,N16,IF(H58=11,N17,IF(H58=20,N10,IF(H58=21,N11,IF(H58=22,N8,IF(H58=23,N9,IF(H58=24,N6,IF(H58=25,N7,IF(H58=30,N12,IF(H58=31,N13,IF(H58=40,N14,IF(H58=41,N15,IF(H58=50,N18,IF(H58=51,N19,IF(H58=60,N20,IF(H58=61,N21,2000))))))))))))))))</f>
        <v>150</v>
      </c>
      <c r="AP58" s="183">
        <f>IF(H58=10,P16,IF(H58=11,P17,IF(H58=20,P10,IF(H58=21,P11,IF(H58=22,P8,IF(H58=23,P9,IF(H58=24,P6,IF(H58=25,P7,IF(H58=30,P12,IF(H58=31,P13,IF(H58=40,P14,IF(H58=41,P15,IF(H58=50,P18,IF(H58=51,P19,IF(H58=60,P20,IF(H58=61,P21,2000))))))))))))))))</f>
        <v>210</v>
      </c>
      <c r="AR58" s="183">
        <f t="shared" si="27"/>
        <v>3000</v>
      </c>
      <c r="AS58" s="183">
        <f>IF(H58=10,Q16,IF(H58=11,Q17,IF(H58=20,Q10,IF(H58=21,Q11,IF(H58=22,Q8,IF(H58=23,Q9,IF(H58=24,Q6,IF(H58=25,Q7,IF(H58=30,Q12,IF(H58=31,Q13,IF(H58=40,Q14,IF(H58=41,Q15,IF(H58=50,Q18,IF(H58=51,Q19,IF(H58=60,Q20,IF(H58=61,Q21,2000))))))))))))))))</f>
        <v>60</v>
      </c>
      <c r="AT58" s="183">
        <f>IF(H58=10,S16,IF(H58=11,S17,IF(H58=20,S10,IF(H58=21,S11,IF(H58=22,S8,IF(H58=23,S9,IF(H58=24,S6,IF(H58=25,S7,IF(H58=30,S12,IF(H58=31,S13,IF(H58=40,S14,IF(H58=41,S15,IF(H58=50,S18,IF(H58=51,S19,IF(H58=60,S20,IF(H58=61,S21,8199))))))))))))))))</f>
        <v>150</v>
      </c>
      <c r="AU58" s="251">
        <v>8999</v>
      </c>
      <c r="AV58" s="251"/>
      <c r="AW58" s="183">
        <f t="shared" si="28"/>
        <v>3000</v>
      </c>
      <c r="AX58" s="183">
        <f>IF(H58=10,U16,IF(H58=11,U17,IF(H58=20,U10,IF(H58=21,U11,IF(H58=22,U8,IF(H58=23,U9,IF(H58=24,U6,IF(H58=25,U7,IF(H58=30,U12,IF(H58=31,U13,IF(H58=40,U14,IF(H58=41,U15,IF(H58=50,U18,IF(H58=51,U19,IF(H58=60,U20,IF(H58=61,U21,2000))))))))))))))))</f>
        <v>50</v>
      </c>
      <c r="AY58" s="183">
        <f>IF(H58=10,V16,IF(H58=11,V17,IF(H58=20,V10,IF(H58=21,V11,IF(H58=22,V8,IF(H58=23,V9,IF(H58=24,V6,IF(H58=25,V7,IF(H58=30,V12,IF(H58=31,V13,IF(H58=40,V14,IF(H58=41,V15,IF(H58=50,V18,IF(H58=51,V19,IF(H58=60,V20,IF(H58=61,V21,2000))))))))))))))))</f>
        <v>150</v>
      </c>
      <c r="AZ58" s="183">
        <f>IF(H58=10,W16,IF(H58=11,W17,IF(H58=20,W10,IF(H58=21,W11,IF(H58=22,W8,IF(H58=23,W9,IF(H58=24,W6,IF(H58=25,W7,IF(H58=30,W12,IF(H58=31,W13,IF(H58=40,W14,IF(H58=41,W15,IF(H58=50,W18,IF(H58=51,W19,IF(H58=60,W20,IF(H58=61,W21,2000))))))))))))))))</f>
        <v>250</v>
      </c>
      <c r="BB58" s="252"/>
      <c r="BH58" s="182"/>
    </row>
    <row r="59" spans="1:60">
      <c r="A59" s="183" t="str">
        <f t="shared" ref="A59:A81" si="29">IF(K59=0,"nein",IF(Q59&gt;999,"nein",IF(L59&gt;0,L59,Q59)))</f>
        <v>nein</v>
      </c>
      <c r="B59" s="183" t="str">
        <f t="shared" ref="B59:B81" si="30">IF(L59&gt;0,L59,IF(O59="0","nein",P59))</f>
        <v>nein</v>
      </c>
      <c r="C59" s="251" t="str">
        <f t="shared" si="18"/>
        <v>nein</v>
      </c>
      <c r="D59" s="183" t="str">
        <f t="shared" si="19"/>
        <v>nein</v>
      </c>
      <c r="E59" s="250" t="str">
        <f>IF(O59=10,E16,IF(O59=11,E17,IF(O59=20,E10,IF(O59=21,E11,IF(O59=22,E8,IF(O59=23,E9,IF(O59=24,E6,IF(O59=25,E7,IF(O59=30,E12,IF(O59=31,E13,IF(O59=40,E14,IF(O59=41,E15,IF(O59=50,E18,IF(O59=51,E19,IF(O59=60,E20,IF(O59=61,E21,"nein"))))))))))))))))</f>
        <v>nein</v>
      </c>
      <c r="F59" s="250"/>
      <c r="G59" s="251"/>
      <c r="H59" s="183">
        <f>M!T59</f>
        <v>60</v>
      </c>
      <c r="I59" s="183">
        <f>M!AE9</f>
        <v>0</v>
      </c>
      <c r="J59" s="183">
        <f>M!E59</f>
        <v>0</v>
      </c>
      <c r="K59" s="183">
        <f>M!N59</f>
        <v>0</v>
      </c>
      <c r="L59" s="183">
        <f>M!O59</f>
        <v>0</v>
      </c>
      <c r="M59" s="251"/>
      <c r="N59" s="183">
        <f t="shared" si="20"/>
        <v>5000</v>
      </c>
      <c r="O59" s="183" t="str">
        <f t="shared" si="17"/>
        <v>0</v>
      </c>
      <c r="P59" s="183">
        <f t="shared" si="21"/>
        <v>5000</v>
      </c>
      <c r="Q59" s="183">
        <f t="shared" si="22"/>
        <v>5000</v>
      </c>
      <c r="R59" s="183">
        <f t="shared" si="23"/>
        <v>2000</v>
      </c>
      <c r="S59" s="183">
        <f>IF(H59=10,Y16,IF(H59=11,Y17,IF(H59=20,Y10,IF(H59=21,Y11,IF(H59=22,Y8,IF(H59=23,Y9,IF(H59=24,Y6,IF(H59=25,Y7,IF(H59=30,Y12,IF(H59=31,Y13,IF(H59=40,Y14,IF(H59=41,Y15,IF(H59=50,Y18,IF(H59=51,Y19,IF(H59=60,Y20,IF(H59=61,Y21,2000))))))))))))))))</f>
        <v>60</v>
      </c>
      <c r="T59" s="183">
        <f>IF(H59=10,AA16,IF(H59=11,AA17,IF(H59=20,AA10,IF(H59=21,AA11,IF(H59=22,AA8,IF(H59=23,AA9,IF(H59=24,AA6,IF(H59=25,AA7,IF(H59=30,AA12,IF(H59=31,AA13,IF(H59=40,AA14,IF(H59=41,AA15,IF(H59=50,AA18,IF(H59=51,AA19,IF(H59=60,AA20,IF(H59=61,AA21,2000))))))))))))))))</f>
        <v>150</v>
      </c>
      <c r="U59" s="183">
        <f>IF(H59=10,AC16,IF(H59=11,AC17,IF(H59=20,AC10,IF(H59=21,AC11,IF(H59=22,AC8,IF(H59=23,AC9,IF(H59=24,AC6,IF(H59=25,AC7,IF(H59=30,AC12,IF(H59=31,AC13,IF(H59=40,AC14,IF(H59=41,AC15,IF(H59=50,AC18,IF(H59=51,AC19,IF(H59=60,AC20,IF(H59=61,AC21,2000))))))))))))))))</f>
        <v>210</v>
      </c>
      <c r="V59" s="183">
        <f>IF(H59=10,AD16,IF(H59=11,AD17,IF(H59=20,AD10,IF(H59=21,AD11,IF(H59=22,AD8,IF(H59=23,AD9,IF(H59=24,AD6,IF(H59=25,AD7,IF(H59=30,AD12,IF(H59=31,AD13,IF(H59=40,AD14,IF(H59=41,AD15,IF(H59=50,AD18,IF(H59=51,AD19,IF(H59=60,AD20,IF(H59=61,AD21,2000))))))))))))))))</f>
        <v>210</v>
      </c>
      <c r="W59" s="183">
        <f>IF(H59=10,AE16,IF(H59=11,AE17,IF(H59=20,AE10,IF(H59=21,AE11,IF(H59=22,AE8,IF(H59=23,AE9,IF(H59=24,AE6,IF(H59=25,AE7,IF(H59=30,AE12,IF(H59=31,AE13,IF(H59=40,AE14,IF(H59=41,AE15,IF(H59=50,AE18,IF(H59=51,AE19,IF(H59=60,AE20,IF(H59=61,AE21,2000))))))))))))))))</f>
        <v>210</v>
      </c>
      <c r="Y59" s="183">
        <f t="shared" si="24"/>
        <v>3000</v>
      </c>
      <c r="Z59" s="183">
        <f>IF(H59=10,AF16,IF(H59=11,AF17,IF(H59=20,AF10,IF(H59=21,AF11,IF(H59=22,AF8,IF(H59=23,AF9,IF(H59=24,AF6,IF(H59=25,AF7,IF(H59=30,AF12,IF(H59=31,AF13,IF(H59=40,AF14,IF(H59=41,AF15,IF(H59=50,AF18,IF(H59=51,AF19,IF(H59=60,AF20,IF(H59=61,AF21,2000))))))))))))))))</f>
        <v>60</v>
      </c>
      <c r="AA59" s="183">
        <f>IF(H59=10,AH16,IF(H59=11,AH17,IF(H59=20,AH10,IF(H59=21,AH11,IF(H59=22,AH8,IF(H59=23,AH9,IF(H59=24,AH6,IF(H59=25,AH7,IF(H59=30,AH12,IF(H59=31,AH13,IF(H59=40,AH14,IF(H59=41,AH15,IF(H59=50,AH18,IF(H59=51,AH19,IF(H59=60,AH20,IF(H59=61,AH21,2000))))))))))))))))</f>
        <v>150</v>
      </c>
      <c r="AB59" s="183">
        <f>IF(H59=10,AJ16,IF(H59=11,AJ17,IF(H59=20,AJ10,IF(H59=21,AJ11,IF(H59=22,AJ8,IF(H59=23,AJ9,IF(H59=24,AJ6,IF(H59=25,AJ7,IF(H59=30,AJ12,IF(H59=31,AJ13,IF(H59=40,AJ14,IF(H59=41,AJ15,IF(H59=50,AJ18,IF(H59=51,AJ19,IF(H59=60,AJ20,IF(H59=61,AJ21,2000))))))))))))))))</f>
        <v>210</v>
      </c>
      <c r="AC59" s="183">
        <f>IF(H59=10,AK16,IF(H59=11,AK17,IF(H59=20,AK10,IF(H59=21,AK11,IF(H59=22,AK8,IF(H59=23,AK9,IF(H59=24,AK6,IF(H59=25,AK7,IF(H59=30,AK12,IF(H59=31,AK13,IF(H59=40,AK14,IF(H59=41,AK15,IF(H59=50,AK18,IF(H59=51,AK19,IF(H59=60,AK20,IF(H59=61,AK21,2000))))))))))))))))</f>
        <v>210</v>
      </c>
      <c r="AD59" s="183">
        <f>IF(H59=10,AL16,IF(H59=11,AL17,IF(H59=20,AL10,IF(H59=21,AL11,IF(H59=22,AL8,IF(H59=23,AL9,IF(H59=24,AL6,IF(H59=25,AL7,IF(H59=30,AL12,IF(H59=31,AL13,IF(H59=40,AL14,IF(H59=41,AL15,IF(H59=50,AL18,IF(H59=51,AL19,IF(H59=60,AL20,IF(H59=61,AL21,2000))))))))))))))))</f>
        <v>210</v>
      </c>
      <c r="AF59" s="183">
        <f t="shared" si="25"/>
        <v>3000</v>
      </c>
      <c r="AG59" s="183">
        <f>IF(H59=10,AM16,IF(H59=11,AM17,IF(H59=20,AM10,IF(H59=21,AM11,IF(H59=22,AM8,IF(H59=23,AM9,IF(H59=24,AM6,IF(H59=25,AM7,IF(H59=30,AM12,IF(H59=31,AM13,IF(H59=40,AM14,IF(H59=41,AM15,IF(H59=50,AM18,IF(H59=51,AM19,IF(H59=60,AM20,IF(H59=61,AM21,2000))))))))))))))))</f>
        <v>50</v>
      </c>
      <c r="AH59" s="183">
        <f>IF(H59=10,AN16,IF(H59=11,AN17,IF(H59=20,AN10,IF(H59=21,AN11,IF(H59=22,AN8,IF(H59=23,AN9,IF(H59=24,AN6,IF(H59=25,AN7,IF(H59=30,AN12,IF(H59=31,AN13,IF(H59=40,AN14,IF(H59=41,AN15,IF(H59=50,AN18,IF(H59=51,AN19,IF(H59=60,AN20,IF(H59=61,AN21,2000))))))))))))))))</f>
        <v>150</v>
      </c>
      <c r="AI59" s="183">
        <f>IF(H59=10,AO16,IF(H59=11,AO17,IF(H59=20,AO10,IF(H59=21,AO11,IF(H59=22,AO8,IF(H59=23,AO9,IF(H59=24,AO6,IF(H59=25,AO7,IF(H59=30,AO12,IF(H59=31,AO13,IF(H59=40,AO14,IF(H59=41,AO15,IF(H59=50,AO18,IF(H59=51,AO19,IF(H59=60,AO20,IF(H59=61,AO21,2000))))))))))))))))</f>
        <v>250</v>
      </c>
      <c r="AJ59" s="183">
        <f>IF(H59=10,AP16,IF(H59=11,AP17,IF(H59=20,AP10,IF(H59=21,AP11,IF(H59=22,AP8,IF(H59=23,AP9,IF(H59=24,AP6,IF(H59=25,AP7,IF(H59=30,AP12,IF(H59=31,AP13,IF(H59=40,AP14,IF(H59=41,AP15,IF(H59=50,AP18,IF(H59=51,AP19,IF(H59=60,AP20,IF(H59=61,AP21,2000))))))))))))))))</f>
        <v>310</v>
      </c>
      <c r="AK59" s="183">
        <f>IF(H59=10,AQ16,IF(H59=11,AQ17,IF(H59=20,AQ10,IF(H59=21,AQ11,IF(H59=22,AQ8,IF(H59=23,AQ9,IF(H59=24,AQ6,IF(H59=25,AQ7,IF(H59=30,AQ12,IF(H59=31,AQ13,IF(H59=40,AQ14,IF(H59=41,AQ15,IF(H59=50,AQ18,IF(H59=51,AQ19,IF(H59=60,AQ20,IF(H59=61,AQ21,2000))))))))))))))))</f>
        <v>410</v>
      </c>
      <c r="AM59" s="183">
        <f t="shared" si="26"/>
        <v>3000</v>
      </c>
      <c r="AN59" s="183">
        <f>IF(H59=10,L16,IF(H59=11,L17,IF(H59=20,L10,IF(H59=21,L11,IF(H59=22,L8,IF(H59=23,L9,IF(H59=24,L6,IF(H59=25,L7,IF(H59=30,L12,IF(H59=31,L13,IF(H59=40,L14,IF(H59=41,L15,IF(H59=50,L18,IF(H59=51,L19,IF(H59=60,L20,IF(H59=61,L21,2000))))))))))))))))</f>
        <v>60</v>
      </c>
      <c r="AO59" s="183">
        <f>IF(H59=10,N16,IF(H59=11,N17,IF(H59=20,N10,IF(H59=21,N11,IF(H59=22,N8,IF(H59=23,N9,IF(H59=24,N6,IF(H59=25,N7,IF(H59=30,N12,IF(H59=31,N13,IF(H59=40,N14,IF(H59=41,N15,IF(H59=50,N18,IF(H59=51,N19,IF(H59=60,N20,IF(H59=61,N21,2000))))))))))))))))</f>
        <v>150</v>
      </c>
      <c r="AP59" s="183">
        <f>IF(H59=10,P16,IF(H59=11,P17,IF(H59=20,P10,IF(H59=21,P11,IF(H59=22,P8,IF(H59=23,P9,IF(H59=24,P6,IF(H59=25,P7,IF(H59=30,P12,IF(H59=31,P13,IF(H59=40,P14,IF(H59=41,P15,IF(H59=50,P18,IF(H59=51,P19,IF(H59=60,P20,IF(H59=61,P21,2000))))))))))))))))</f>
        <v>210</v>
      </c>
      <c r="AR59" s="183">
        <f t="shared" si="27"/>
        <v>3000</v>
      </c>
      <c r="AS59" s="183">
        <f>IF(H59=10,Q16,IF(H59=11,Q17,IF(H59=20,Q10,IF(H59=21,Q11,IF(H59=22,Q8,IF(H59=23,Q9,IF(H59=24,Q6,IF(H59=25,Q7,IF(H59=30,Q12,IF(H59=31,Q13,IF(H59=40,Q14,IF(H59=41,Q15,IF(H59=50,Q18,IF(H59=51,Q19,IF(H59=60,Q20,IF(H59=61,Q21,2000))))))))))))))))</f>
        <v>60</v>
      </c>
      <c r="AT59" s="183">
        <f>IF(H59=10,S16,IF(H59=11,S17,IF(H59=20,S10,IF(H59=21,S11,IF(H59=22,S8,IF(H59=23,S9,IF(H59=24,S6,IF(H59=25,S7,IF(H59=30,S12,IF(H59=31,S13,IF(H59=40,S14,IF(H59=41,S15,IF(H59=50,S18,IF(H59=51,S19,IF(H59=60,S20,IF(H59=61,S21,8199))))))))))))))))</f>
        <v>150</v>
      </c>
      <c r="AU59" s="251">
        <v>8999</v>
      </c>
      <c r="AV59" s="251"/>
      <c r="AW59" s="183">
        <f t="shared" si="28"/>
        <v>3000</v>
      </c>
      <c r="AX59" s="183">
        <f>IF(H59=10,U16,IF(H59=11,U17,IF(H59=20,U10,IF(H59=21,U11,IF(H59=22,U8,IF(H59=23,U9,IF(H59=24,U6,IF(H59=25,U7,IF(H59=30,U12,IF(H59=31,U13,IF(H59=40,U14,IF(H59=41,U15,IF(H59=50,U18,IF(H59=51,U19,IF(H59=60,U20,IF(H59=61,U21,2000))))))))))))))))</f>
        <v>50</v>
      </c>
      <c r="AY59" s="183">
        <f>IF(H59=10,V16,IF(H59=11,V17,IF(H59=20,V10,IF(H59=21,V11,IF(H59=22,V8,IF(H59=23,V9,IF(H59=24,V6,IF(H59=25,V7,IF(H59=30,V12,IF(H59=31,V13,IF(H59=40,V14,IF(H59=41,V15,IF(H59=50,V18,IF(H59=51,V19,IF(H59=60,V20,IF(H59=61,V21,2000))))))))))))))))</f>
        <v>150</v>
      </c>
      <c r="AZ59" s="183">
        <f>IF(H59=10,W16,IF(H59=11,W17,IF(H59=20,W10,IF(H59=21,W11,IF(H59=22,W8,IF(H59=23,W9,IF(H59=24,W6,IF(H59=25,W7,IF(H59=30,W12,IF(H59=31,W13,IF(H59=40,W14,IF(H59=41,W15,IF(H59=50,W18,IF(H59=51,W19,IF(H59=60,W20,IF(H59=61,W21,2000))))))))))))))))</f>
        <v>250</v>
      </c>
      <c r="BB59" s="252"/>
      <c r="BH59" s="182"/>
    </row>
    <row r="60" spans="1:60">
      <c r="A60" s="183" t="str">
        <f t="shared" si="29"/>
        <v>nein</v>
      </c>
      <c r="B60" s="183" t="str">
        <f t="shared" si="30"/>
        <v>nein</v>
      </c>
      <c r="C60" s="251" t="str">
        <f t="shared" si="18"/>
        <v>nein</v>
      </c>
      <c r="D60" s="183" t="str">
        <f t="shared" si="19"/>
        <v>nein</v>
      </c>
      <c r="E60" s="250" t="str">
        <f>IF(O60=10,E16,IF(O60=11,E17,IF(O60=20,E10,IF(O60=21,E11,IF(O60=22,E8,IF(O60=23,E9,IF(O60=24,E6,IF(O60=25,E7,IF(O60=30,E12,IF(O60=31,E13,IF(O60=40,E14,IF(O60=41,E15,IF(O60=50,E18,IF(O60=51,E19,IF(O60=60,E20,IF(O60=61,E21,"nein"))))))))))))))))</f>
        <v>nein</v>
      </c>
      <c r="F60" s="250"/>
      <c r="G60" s="251"/>
      <c r="H60" s="183">
        <f>M!T60</f>
        <v>60</v>
      </c>
      <c r="I60" s="183">
        <f>M!AE9</f>
        <v>0</v>
      </c>
      <c r="J60" s="183">
        <f>M!E60</f>
        <v>0</v>
      </c>
      <c r="K60" s="183">
        <f>M!N60</f>
        <v>0</v>
      </c>
      <c r="L60" s="183">
        <f>M!O60</f>
        <v>0</v>
      </c>
      <c r="M60" s="251"/>
      <c r="N60" s="183">
        <f t="shared" si="20"/>
        <v>5000</v>
      </c>
      <c r="O60" s="183" t="str">
        <f t="shared" si="17"/>
        <v>0</v>
      </c>
      <c r="P60" s="183">
        <f t="shared" si="21"/>
        <v>5000</v>
      </c>
      <c r="Q60" s="183">
        <f t="shared" si="22"/>
        <v>5000</v>
      </c>
      <c r="R60" s="183">
        <f t="shared" ref="R60:R69" si="31">IF(J60="R",S60,IF(J60="C",T60,IF(J60="B",U60,IF(J60="L",AN60,IF(J60="BLL",W60,2000)))))</f>
        <v>2000</v>
      </c>
      <c r="S60" s="183">
        <f>IF(H60=10,Y16,IF(H60=11,Y17,IF(H60=20,Y10,IF(H60=21,Y11,IF(H60=22,Y8,IF(H60=23,Y9,IF(H60=24,Y6,IF(H60=25,Y7,IF(H60=30,Y12,IF(H60=31,Y13,IF(H60=40,Y14,IF(H60=41,Y15,IF(H60=50,Y18,IF(H60=51,Y19,IF(H60=60,Y20,IF(H60=61,Y21,2000))))))))))))))))</f>
        <v>60</v>
      </c>
      <c r="T60" s="183">
        <f>IF(H60=10,AA16,IF(H60=11,AA17,IF(H60=20,AA10,IF(H60=21,AA11,IF(H60=22,AA8,IF(H60=23,AA9,IF(H60=24,AA6,IF(H60=25,AA7,IF(H60=30,AA12,IF(H60=31,AA13,IF(H60=40,AA14,IF(H60=41,AA15,IF(H60=50,AA18,IF(H60=51,AA19,IF(H60=60,AA20,IF(H60=61,AA21,2000))))))))))))))))</f>
        <v>150</v>
      </c>
      <c r="U60" s="183">
        <f>IF(H60=10,AC16,IF(H60=11,AC17,IF(H60=20,AC10,IF(H60=21,AC11,IF(H60=22,AC8,IF(H60=23,AC9,IF(H60=24,AC6,IF(H60=25,AC7,IF(H60=30,AC12,IF(H60=31,AC13,IF(H60=40,AC14,IF(H60=41,AC15,IF(H60=50,AC18,IF(H60=51,AC19,IF(H60=60,AC20,IF(H60=61,AC21,2000))))))))))))))))</f>
        <v>210</v>
      </c>
      <c r="V60" s="183">
        <f>IF(H60=10,AD16,IF(H60=11,AD17,IF(H60=20,AD10,IF(H60=21,AD11,IF(H60=22,AD8,IF(H60=23,AD9,IF(H60=24,AD6,IF(H60=25,AD7,IF(H60=30,AD12,IF(H60=31,AD13,IF(H60=40,AD14,IF(H60=41,AD15,IF(H60=50,AD18,IF(H60=51,AD19,IF(H60=60,AD20,IF(H60=61,AD21,2000))))))))))))))))</f>
        <v>210</v>
      </c>
      <c r="W60" s="183">
        <f>IF(H60=10,AE16,IF(H60=11,AE17,IF(H60=20,AE10,IF(H60=21,AE11,IF(H60=22,AE8,IF(H60=23,AE9,IF(H60=24,AE6,IF(H60=25,AE7,IF(H60=30,AE12,IF(H60=31,AE13,IF(H60=40,AE14,IF(H60=41,AE15,IF(H60=50,AE18,IF(H60=51,AE19,IF(H60=60,AE20,IF(H60=61,AE21,2000))))))))))))))))</f>
        <v>210</v>
      </c>
      <c r="Y60" s="183">
        <f t="shared" si="24"/>
        <v>3000</v>
      </c>
      <c r="Z60" s="183">
        <f>IF(H60=10,AF16,IF(H60=11,AF17,IF(H60=20,AF10,IF(H60=21,AF11,IF(H60=22,AF8,IF(H60=23,AF9,IF(H60=24,AF6,IF(H60=25,AF7,IF(H60=30,AF12,IF(H60=31,AF13,IF(H60=40,AF14,IF(H60=41,AF15,IF(H60=50,AF18,IF(H60=51,AF19,IF(H60=60,AF20,IF(H60=61,AF21,2000))))))))))))))))</f>
        <v>60</v>
      </c>
      <c r="AA60" s="183">
        <f>IF(H60=10,AH16,IF(H60=11,AH17,IF(H60=20,AH10,IF(H60=21,AH11,IF(H60=22,AH8,IF(H60=23,AH9,IF(H60=24,AH6,IF(H60=25,AH7,IF(H60=30,AH12,IF(H60=31,AH13,IF(H60=40,AH14,IF(H60=41,AH15,IF(H60=50,AH18,IF(H60=51,AH19,IF(H60=60,AH20,IF(H60=61,AH21,2000))))))))))))))))</f>
        <v>150</v>
      </c>
      <c r="AB60" s="183">
        <f>IF(H60=10,AJ16,IF(H60=11,AJ17,IF(H60=20,AJ10,IF(H60=21,AJ11,IF(H60=22,AJ8,IF(H60=23,AJ9,IF(H60=24,AJ6,IF(H60=25,AJ7,IF(H60=30,AJ12,IF(H60=31,AJ13,IF(H60=40,AJ14,IF(H60=41,AJ15,IF(H60=50,AJ18,IF(H60=51,AJ19,IF(H60=60,AJ20,IF(H60=61,AJ21,2000))))))))))))))))</f>
        <v>210</v>
      </c>
      <c r="AC60" s="183">
        <f>IF(H60=10,AK16,IF(H60=11,AK17,IF(H60=20,AK10,IF(H60=21,AK11,IF(H60=22,AK8,IF(H60=23,AK9,IF(H60=24,AK6,IF(H60=25,AK7,IF(H60=30,AK12,IF(H60=31,AK13,IF(H60=40,AK14,IF(H60=41,AK15,IF(H60=50,AK18,IF(H60=51,AK19,IF(H60=60,AK20,IF(H60=61,AK21,2000))))))))))))))))</f>
        <v>210</v>
      </c>
      <c r="AD60" s="183">
        <f>IF(H60=10,AL16,IF(H60=11,AL17,IF(H60=20,AL10,IF(H60=21,AL11,IF(H60=22,AL8,IF(H60=23,AL9,IF(H60=24,AL6,IF(H60=25,AL7,IF(H60=30,AL12,IF(H60=31,AL13,IF(H60=40,AL14,IF(H60=41,AL15,IF(H60=50,AL18,IF(H60=51,AL19,IF(H60=60,AL20,IF(H60=61,AL21,2000))))))))))))))))</f>
        <v>210</v>
      </c>
      <c r="AF60" s="183">
        <f t="shared" si="25"/>
        <v>3000</v>
      </c>
      <c r="AG60" s="183">
        <f>IF(H60=10,AM16,IF(H60=11,AM17,IF(H60=20,AM10,IF(H60=21,AM11,IF(H60=22,AM8,IF(H60=23,AM9,IF(H60=24,AM6,IF(H60=25,AM7,IF(H60=30,AM12,IF(H60=31,AM13,IF(H60=40,AM14,IF(H60=41,AM15,IF(H60=50,AM18,IF(H60=51,AM19,IF(H60=60,AM20,IF(H60=61,AM21,2000))))))))))))))))</f>
        <v>50</v>
      </c>
      <c r="AH60" s="183">
        <f>IF(H60=10,AN16,IF(H60=11,AN17,IF(H60=20,AN10,IF(H60=21,AN11,IF(H60=22,AN8,IF(H60=23,AN9,IF(H60=24,AN6,IF(H60=25,AN7,IF(H60=30,AN12,IF(H60=31,AN13,IF(H60=40,AN14,IF(H60=41,AN15,IF(H60=50,AN18,IF(H60=51,AN19,IF(H60=60,AN20,IF(H60=61,AN21,2000))))))))))))))))</f>
        <v>150</v>
      </c>
      <c r="AI60" s="183">
        <f>IF(H60=10,AO16,IF(H60=11,AO17,IF(H60=20,AO10,IF(H60=21,AO11,IF(H60=22,AO8,IF(H60=23,AO9,IF(H60=24,AO6,IF(H60=25,AO7,IF(H60=30,AO12,IF(H60=31,AO13,IF(H60=40,AO14,IF(H60=41,AO15,IF(H60=50,AO18,IF(H60=51,AO19,IF(H60=60,AO20,IF(H60=61,AO21,2000))))))))))))))))</f>
        <v>250</v>
      </c>
      <c r="AJ60" s="183">
        <f>IF(H60=10,AP16,IF(H60=11,AP17,IF(H60=20,AP10,IF(H60=21,AP11,IF(H60=22,AP8,IF(H60=23,AP9,IF(H60=24,AP6,IF(H60=25,AP7,IF(H60=30,AP12,IF(H60=31,AP13,IF(H60=40,AP14,IF(H60=41,AP15,IF(H60=50,AP18,IF(H60=51,AP19,IF(H60=60,AP20,IF(H60=61,AP21,2000))))))))))))))))</f>
        <v>310</v>
      </c>
      <c r="AK60" s="183">
        <f>IF(H60=10,AQ16,IF(H60=11,AQ17,IF(H60=20,AQ10,IF(H60=21,AQ11,IF(H60=22,AQ8,IF(H60=23,AQ9,IF(H60=24,AQ6,IF(H60=25,AQ7,IF(H60=30,AQ12,IF(H60=31,AQ13,IF(H60=40,AQ14,IF(H60=41,AQ15,IF(H60=50,AQ18,IF(H60=51,AQ19,IF(H60=60,AQ20,IF(H60=61,AQ21,2000))))))))))))))))</f>
        <v>410</v>
      </c>
      <c r="AM60" s="183">
        <f t="shared" si="26"/>
        <v>3000</v>
      </c>
      <c r="AN60" s="183">
        <f>IF(H60=10,L16,IF(H60=11,L17,IF(H60=20,L10,IF(H60=21,L11,IF(H60=22,L8,IF(H60=23,L9,IF(H60=24,L6,IF(H60=25,L7,IF(H60=30,L12,IF(H60=31,L13,IF(H60=40,L14,IF(H60=41,L15,IF(H60=50,L18,IF(H60=51,L19,IF(H60=60,L20,IF(H60=61,L21,2000))))))))))))))))</f>
        <v>60</v>
      </c>
      <c r="AO60" s="183">
        <f>IF(H60=10,N16,IF(H60=11,N17,IF(H60=20,N10,IF(H60=21,N11,IF(H60=22,N8,IF(H60=23,N9,IF(H60=24,N6,IF(H60=25,N7,IF(H60=30,N12,IF(H60=31,N13,IF(H60=40,N14,IF(H60=41,N15,IF(H60=50,N18,IF(H60=51,N19,IF(H60=60,N20,IF(H60=61,N21,2000))))))))))))))))</f>
        <v>150</v>
      </c>
      <c r="AP60" s="183">
        <f>IF(H60=10,P16,IF(H60=11,P17,IF(H60=20,P10,IF(H60=21,P11,IF(H60=22,P8,IF(H60=23,P9,IF(H60=24,P6,IF(H60=25,P7,IF(H60=30,P12,IF(H60=31,P13,IF(H60=40,P14,IF(H60=41,P15,IF(H60=50,P18,IF(H60=51,P19,IF(H60=60,P20,IF(H60=61,P21,2000))))))))))))))))</f>
        <v>210</v>
      </c>
      <c r="AR60" s="183">
        <f t="shared" si="27"/>
        <v>3000</v>
      </c>
      <c r="AS60" s="183">
        <f>IF(H60=10,Q16,IF(H60=11,Q17,IF(H60=20,Q10,IF(H60=21,Q11,IF(H60=22,Q8,IF(H60=23,Q9,IF(H60=24,Q6,IF(H60=25,Q7,IF(H60=30,Q12,IF(H60=31,Q13,IF(H60=40,Q14,IF(H60=41,Q15,IF(H60=50,Q18,IF(H60=51,Q19,IF(H60=60,Q20,IF(H60=61,Q21,2000))))))))))))))))</f>
        <v>60</v>
      </c>
      <c r="AT60" s="183">
        <f>IF(H60=10,S16,IF(H60=11,S17,IF(H60=20,S10,IF(H60=21,S11,IF(H60=22,S8,IF(H60=23,S9,IF(H60=24,S6,IF(H60=25,S7,IF(H60=30,S12,IF(H60=31,S13,IF(H60=40,S14,IF(H60=41,S15,IF(H60=50,S18,IF(H60=51,S19,IF(H60=60,S20,IF(H60=61,S21,8199))))))))))))))))</f>
        <v>150</v>
      </c>
      <c r="AU60" s="251">
        <v>8999</v>
      </c>
      <c r="AV60" s="251"/>
      <c r="AW60" s="183">
        <f t="shared" si="28"/>
        <v>3000</v>
      </c>
      <c r="AX60" s="183">
        <f>IF(H60=10,U16,IF(H60=11,U17,IF(H60=20,U10,IF(H60=21,U11,IF(H60=22,U8,IF(H60=23,U9,IF(H60=24,U6,IF(H60=25,U7,IF(H60=30,U12,IF(H60=31,U13,IF(H60=40,U14,IF(H60=41,U15,IF(H60=50,U18,IF(H60=51,U19,IF(H60=60,U20,IF(H60=61,U21,2000))))))))))))))))</f>
        <v>50</v>
      </c>
      <c r="AY60" s="183">
        <f>IF(H60=10,V16,IF(H60=11,V17,IF(H60=20,V10,IF(H60=21,V11,IF(H60=22,V8,IF(H60=23,V9,IF(H60=24,V6,IF(H60=25,V7,IF(H60=30,V12,IF(H60=31,V13,IF(H60=40,V14,IF(H60=41,V15,IF(H60=50,V18,IF(H60=51,V19,IF(H60=60,V20,IF(H60=61,V21,2000))))))))))))))))</f>
        <v>150</v>
      </c>
      <c r="AZ60" s="183">
        <f>IF(H60=10,W16,IF(H60=11,W17,IF(H60=20,W10,IF(H60=21,W11,IF(H60=22,W8,IF(H60=23,W9,IF(H60=24,W6,IF(H60=25,W7,IF(H60=30,W12,IF(H60=31,W13,IF(H60=40,W14,IF(H60=41,W15,IF(H60=50,W18,IF(H60=51,W19,IF(H60=60,W20,IF(H60=61,W21,2000))))))))))))))))</f>
        <v>250</v>
      </c>
      <c r="BB60" s="252"/>
      <c r="BH60" s="182"/>
    </row>
    <row r="61" spans="1:60">
      <c r="A61" s="183" t="str">
        <f t="shared" si="29"/>
        <v>nein</v>
      </c>
      <c r="B61" s="183" t="str">
        <f t="shared" si="30"/>
        <v>nein</v>
      </c>
      <c r="C61" s="251" t="str">
        <f t="shared" si="18"/>
        <v>nein</v>
      </c>
      <c r="D61" s="183" t="str">
        <f t="shared" si="19"/>
        <v>nein</v>
      </c>
      <c r="E61" s="250" t="str">
        <f>IF(O61=10,E16,IF(O61=11,E17,IF(O61=20,E10,IF(O61=21,E11,IF(O61=22,E8,IF(O61=23,E9,IF(O61=24,E6,IF(O61=25,E7,IF(O61=30,E12,IF(O61=31,E13,IF(O61=40,E14,IF(O61=41,E15,IF(O61=50,E18,IF(O61=51,E19,IF(O61=60,E20,IF(O61=61,E21,"nein"))))))))))))))))</f>
        <v>nein</v>
      </c>
      <c r="F61" s="250"/>
      <c r="G61" s="251"/>
      <c r="H61" s="183">
        <f>M!T61</f>
        <v>60</v>
      </c>
      <c r="I61" s="183">
        <f>M!AE9</f>
        <v>0</v>
      </c>
      <c r="J61" s="183">
        <f>M!E61</f>
        <v>0</v>
      </c>
      <c r="K61" s="183">
        <f>M!N61</f>
        <v>0</v>
      </c>
      <c r="L61" s="183">
        <f>M!O61</f>
        <v>0</v>
      </c>
      <c r="M61" s="251"/>
      <c r="N61" s="183">
        <f t="shared" si="20"/>
        <v>5000</v>
      </c>
      <c r="O61" s="183" t="str">
        <f t="shared" si="17"/>
        <v>0</v>
      </c>
      <c r="P61" s="183">
        <f t="shared" si="21"/>
        <v>5000</v>
      </c>
      <c r="Q61" s="183">
        <f t="shared" si="22"/>
        <v>5000</v>
      </c>
      <c r="R61" s="183">
        <f t="shared" si="31"/>
        <v>2000</v>
      </c>
      <c r="S61" s="183">
        <f>IF(H61=10,Y16,IF(H61=11,Y17,IF(H61=20,Y10,IF(H61=21,Y11,IF(H61=22,Y8,IF(H61=23,Y9,IF(H61=24,Y6,IF(H61=25,Y7,IF(H61=30,Y12,IF(H61=31,Y13,IF(H61=40,Y14,IF(H61=41,Y15,IF(H61=50,Y18,IF(H61=51,Y19,IF(H61=60,Y20,IF(H61=61,Y21,2000))))))))))))))))</f>
        <v>60</v>
      </c>
      <c r="T61" s="183">
        <f>IF(H61=10,AA16,IF(H61=11,AA17,IF(H61=20,AA10,IF(H61=21,AA11,IF(H61=22,AA8,IF(H61=23,AA9,IF(H61=24,AA6,IF(H61=25,AA7,IF(H61=30,AA12,IF(H61=31,AA13,IF(H61=40,AA14,IF(H61=41,AA15,IF(H61=50,AA18,IF(H61=51,AA19,IF(H61=60,AA20,IF(H61=61,AA21,2000))))))))))))))))</f>
        <v>150</v>
      </c>
      <c r="U61" s="183">
        <f>IF(H61=10,AC16,IF(H61=11,AC17,IF(H61=20,AC10,IF(H61=21,AC11,IF(H61=22,AC8,IF(H61=23,AC9,IF(H61=24,AC6,IF(H61=25,AC7,IF(H61=30,AC12,IF(H61=31,AC13,IF(H61=40,AC14,IF(H61=41,AC15,IF(H61=50,AC18,IF(H61=51,AC19,IF(H61=60,AC20,IF(H61=61,AC21,2000))))))))))))))))</f>
        <v>210</v>
      </c>
      <c r="V61" s="183">
        <f>IF(H61=10,AD16,IF(H61=11,AD17,IF(H61=20,AD10,IF(H61=21,AD11,IF(H61=22,AD8,IF(H61=23,AD9,IF(H61=24,AD6,IF(H61=25,AD7,IF(H61=30,AD12,IF(H61=31,AD13,IF(H61=40,AD14,IF(H61=41,AD15,IF(H61=50,AD18,IF(H61=51,AD19,IF(H61=60,AD20,IF(H61=61,AD21,2000))))))))))))))))</f>
        <v>210</v>
      </c>
      <c r="W61" s="183">
        <f>IF(H61=10,AE16,IF(H61=11,AE17,IF(H61=20,AE10,IF(H61=21,AE11,IF(H61=22,AE8,IF(H61=23,AE9,IF(H61=24,AE6,IF(H61=25,AE7,IF(H61=30,AE12,IF(H61=31,AE13,IF(H61=40,AE14,IF(H61=41,AE15,IF(H61=50,AE18,IF(H61=51,AE19,IF(H61=60,AE20,IF(H61=61,AE21,2000))))))))))))))))</f>
        <v>210</v>
      </c>
      <c r="Y61" s="183">
        <f t="shared" si="24"/>
        <v>3000</v>
      </c>
      <c r="Z61" s="183">
        <f>IF(H61=10,AF16,IF(H61=11,AF17,IF(H61=20,AF10,IF(H61=21,AF11,IF(H61=22,AF8,IF(H61=23,AF9,IF(H61=24,AF6,IF(H61=25,AF7,IF(H61=30,AF12,IF(H61=31,AF13,IF(H61=40,AF14,IF(H61=41,AF15,IF(H61=50,AF18,IF(H61=51,AF19,IF(H61=60,AF20,IF(H61=61,AF21,2000))))))))))))))))</f>
        <v>60</v>
      </c>
      <c r="AA61" s="183">
        <f>IF(H61=10,AH16,IF(H61=11,AH17,IF(H61=20,AH10,IF(H61=21,AH11,IF(H61=22,AH8,IF(H61=23,AH9,IF(H61=24,AH6,IF(H61=25,AH7,IF(H61=30,AH12,IF(H61=31,AH13,IF(H61=40,AH14,IF(H61=41,AH15,IF(H61=50,AH18,IF(H61=51,AH19,IF(H61=60,AH20,IF(H61=61,AH21,2000))))))))))))))))</f>
        <v>150</v>
      </c>
      <c r="AB61" s="183">
        <f>IF(H61=10,AJ16,IF(H61=11,AJ17,IF(H61=20,AJ10,IF(H61=21,AJ11,IF(H61=22,AJ8,IF(H61=23,AJ9,IF(H61=24,AJ6,IF(H61=25,AJ7,IF(H61=30,AJ12,IF(H61=31,AJ13,IF(H61=40,AJ14,IF(H61=41,AJ15,IF(H61=50,AJ18,IF(H61=51,AJ19,IF(H61=60,AJ20,IF(H61=61,AJ21,2000))))))))))))))))</f>
        <v>210</v>
      </c>
      <c r="AC61" s="183">
        <f>IF(H61=10,AK16,IF(H61=11,AK17,IF(H61=20,AK10,IF(H61=21,AK11,IF(H61=22,AK8,IF(H61=23,AK9,IF(H61=24,AK6,IF(H61=25,AK7,IF(H61=30,AK12,IF(H61=31,AK13,IF(H61=40,AK14,IF(H61=41,AK15,IF(H61=50,AK18,IF(H61=51,AK19,IF(H61=60,AK20,IF(H61=61,AK21,2000))))))))))))))))</f>
        <v>210</v>
      </c>
      <c r="AD61" s="183">
        <f>IF(H61=10,AL16,IF(H61=11,AL17,IF(H61=20,AL10,IF(H61=21,AL11,IF(H61=22,AL8,IF(H61=23,AL9,IF(H61=24,AL6,IF(H61=25,AL7,IF(H61=30,AL12,IF(H61=31,AL13,IF(H61=40,AL14,IF(H61=41,AL15,IF(H61=50,AL18,IF(H61=51,AL19,IF(H61=60,AL20,IF(H61=61,AL21,2000))))))))))))))))</f>
        <v>210</v>
      </c>
      <c r="AF61" s="183">
        <f t="shared" si="25"/>
        <v>3000</v>
      </c>
      <c r="AG61" s="183">
        <f>IF(H61=10,AM16,IF(H61=11,AM17,IF(H61=20,AM10,IF(H61=21,AM11,IF(H61=22,AM8,IF(H61=23,AM9,IF(H61=24,AM6,IF(H61=25,AM7,IF(H61=30,AM12,IF(H61=31,AM13,IF(H61=40,AM14,IF(H61=41,AM15,IF(H61=50,AM18,IF(H61=51,AM19,IF(H61=60,AM20,IF(H61=61,AM21,2000))))))))))))))))</f>
        <v>50</v>
      </c>
      <c r="AH61" s="183">
        <f>IF(H61=10,AN16,IF(H61=11,AN17,IF(H61=20,AN10,IF(H61=21,AN11,IF(H61=22,AN8,IF(H61=23,AN9,IF(H61=24,AN6,IF(H61=25,AN7,IF(H61=30,AN12,IF(H61=31,AN13,IF(H61=40,AN14,IF(H61=41,AN15,IF(H61=50,AN18,IF(H61=51,AN19,IF(H61=60,AN20,IF(H61=61,AN21,2000))))))))))))))))</f>
        <v>150</v>
      </c>
      <c r="AI61" s="183">
        <f>IF(H61=10,AO16,IF(H61=11,AO17,IF(H61=20,AO10,IF(H61=21,AO11,IF(H61=22,AO8,IF(H61=23,AO9,IF(H61=24,AO6,IF(H61=25,AO7,IF(H61=30,AO12,IF(H61=31,AO13,IF(H61=40,AO14,IF(H61=41,AO15,IF(H61=50,AO18,IF(H61=51,AO19,IF(H61=60,AO20,IF(H61=61,AO21,2000))))))))))))))))</f>
        <v>250</v>
      </c>
      <c r="AJ61" s="183">
        <f>IF(H61=10,AP16,IF(H61=11,AP17,IF(H61=20,AP10,IF(H61=21,AP11,IF(H61=22,AP8,IF(H61=23,AP9,IF(H61=24,AP6,IF(H61=25,AP7,IF(H61=30,AP12,IF(H61=31,AP13,IF(H61=40,AP14,IF(H61=41,AP15,IF(H61=50,AP18,IF(H61=51,AP19,IF(H61=60,AP20,IF(H61=61,AP21,2000))))))))))))))))</f>
        <v>310</v>
      </c>
      <c r="AK61" s="183">
        <f>IF(H61=10,AQ16,IF(H61=11,AQ17,IF(H61=20,AQ10,IF(H61=21,AQ11,IF(H61=22,AQ8,IF(H61=23,AQ9,IF(H61=24,AQ6,IF(H61=25,AQ7,IF(H61=30,AQ12,IF(H61=31,AQ13,IF(H61=40,AQ14,IF(H61=41,AQ15,IF(H61=50,AQ18,IF(H61=51,AQ19,IF(H61=60,AQ20,IF(H61=61,AQ21,2000))))))))))))))))</f>
        <v>410</v>
      </c>
      <c r="AM61" s="183">
        <f t="shared" si="26"/>
        <v>3000</v>
      </c>
      <c r="AN61" s="183">
        <f>IF(H61=10,L16,IF(H61=11,L17,IF(H61=20,L10,IF(H61=21,L11,IF(H61=22,L8,IF(H61=23,L9,IF(H61=24,L6,IF(H61=25,L7,IF(H61=30,L12,IF(H61=31,L13,IF(H61=40,L14,IF(H61=41,L15,IF(H61=50,L18,IF(H61=51,L19,IF(H61=60,L20,IF(H61=61,L21,2000))))))))))))))))</f>
        <v>60</v>
      </c>
      <c r="AO61" s="183">
        <f>IF(H61=10,N16,IF(H61=11,N17,IF(H61=20,N10,IF(H61=21,N11,IF(H61=22,N8,IF(H61=23,N9,IF(H61=24,N6,IF(H61=25,N7,IF(H61=30,N12,IF(H61=31,N13,IF(H61=40,N14,IF(H61=41,N15,IF(H61=50,N18,IF(H61=51,N19,IF(H61=60,N20,IF(H61=61,N21,2000))))))))))))))))</f>
        <v>150</v>
      </c>
      <c r="AP61" s="183">
        <f>IF(H61=10,P16,IF(H61=11,P17,IF(H61=20,P10,IF(H61=21,P11,IF(H61=22,P8,IF(H61=23,P9,IF(H61=24,P6,IF(H61=25,P7,IF(H61=30,P12,IF(H61=31,P13,IF(H61=40,P14,IF(H61=41,P15,IF(H61=50,P18,IF(H61=51,P19,IF(H61=60,P20,IF(H61=61,P21,2000))))))))))))))))</f>
        <v>210</v>
      </c>
      <c r="AR61" s="183">
        <f t="shared" si="27"/>
        <v>3000</v>
      </c>
      <c r="AS61" s="183">
        <f>IF(H61=10,Q16,IF(H61=11,Q17,IF(H61=20,Q10,IF(H61=21,Q11,IF(H61=22,Q8,IF(H61=23,Q9,IF(H61=24,Q6,IF(H61=25,Q7,IF(H61=30,Q12,IF(H61=31,Q13,IF(H61=40,Q14,IF(H61=41,Q15,IF(H61=50,Q18,IF(H61=51,Q19,IF(H61=60,Q20,IF(H61=61,Q21,2000))))))))))))))))</f>
        <v>60</v>
      </c>
      <c r="AT61" s="183">
        <f>IF(H61=10,S16,IF(H61=11,S17,IF(H61=20,S10,IF(H61=21,S11,IF(H61=22,S8,IF(H61=23,S9,IF(H61=24,S6,IF(H61=25,S7,IF(H61=30,S12,IF(H61=31,S13,IF(H61=40,S14,IF(H61=41,S15,IF(H61=50,S18,IF(H61=51,S19,IF(H61=60,S20,IF(H61=61,S21,8199))))))))))))))))</f>
        <v>150</v>
      </c>
      <c r="AU61" s="251">
        <v>8999</v>
      </c>
      <c r="AV61" s="251"/>
      <c r="AW61" s="183">
        <f t="shared" si="28"/>
        <v>3000</v>
      </c>
      <c r="AX61" s="183">
        <f>IF(H61=10,U16,IF(H61=11,U17,IF(H61=20,U10,IF(H61=21,U11,IF(H61=22,U8,IF(H61=23,U9,IF(H61=24,U6,IF(H61=25,U7,IF(H61=30,U12,IF(H61=31,U13,IF(H61=40,U14,IF(H61=41,U15,IF(H61=50,U18,IF(H61=51,U19,IF(H61=60,U20,IF(H61=61,U21,2000))))))))))))))))</f>
        <v>50</v>
      </c>
      <c r="AY61" s="183">
        <f>IF(H61=10,V16,IF(H61=11,V17,IF(H61=20,V10,IF(H61=21,V11,IF(H61=22,V8,IF(H61=23,V9,IF(H61=24,V6,IF(H61=25,V7,IF(H61=30,V12,IF(H61=31,V13,IF(H61=40,V14,IF(H61=41,V15,IF(H61=50,V18,IF(H61=51,V19,IF(H61=60,V20,IF(H61=61,V21,2000))))))))))))))))</f>
        <v>150</v>
      </c>
      <c r="AZ61" s="183">
        <f>IF(H61=10,W16,IF(H61=11,W17,IF(H61=20,W10,IF(H61=21,W11,IF(H61=22,W8,IF(H61=23,W9,IF(H61=24,W6,IF(H61=25,W7,IF(H61=30,W12,IF(H61=31,W13,IF(H61=40,W14,IF(H61=41,W15,IF(H61=50,W18,IF(H61=51,W19,IF(H61=60,W20,IF(H61=61,W21,2000))))))))))))))))</f>
        <v>250</v>
      </c>
      <c r="BB61" s="252"/>
      <c r="BH61" s="182"/>
    </row>
    <row r="62" spans="1:60">
      <c r="A62" s="183" t="str">
        <f t="shared" si="29"/>
        <v>nein</v>
      </c>
      <c r="B62" s="183" t="str">
        <f t="shared" si="30"/>
        <v>nein</v>
      </c>
      <c r="C62" s="251" t="str">
        <f t="shared" si="18"/>
        <v>nein</v>
      </c>
      <c r="D62" s="183" t="str">
        <f t="shared" si="19"/>
        <v>nein</v>
      </c>
      <c r="E62" s="250" t="str">
        <f>IF(O62=10,E16,IF(O62=11,E17,IF(O62=20,E10,IF(O62=21,E11,IF(O62=22,E8,IF(O62=23,E9,IF(O62=24,E6,IF(O62=25,E7,IF(O62=30,E12,IF(O62=31,E13,IF(O62=40,E14,IF(O62=41,E15,IF(O62=50,E18,IF(O62=51,E19,IF(O62=60,E20,IF(O62=61,E21,"nein"))))))))))))))))</f>
        <v>nein</v>
      </c>
      <c r="F62" s="250"/>
      <c r="G62" s="251"/>
      <c r="H62" s="183">
        <f>M!T62</f>
        <v>60</v>
      </c>
      <c r="I62" s="183">
        <f>M!AE9</f>
        <v>0</v>
      </c>
      <c r="J62" s="183">
        <f>M!E62</f>
        <v>0</v>
      </c>
      <c r="K62" s="183">
        <f>M!N62</f>
        <v>0</v>
      </c>
      <c r="L62" s="183">
        <f>M!O62</f>
        <v>0</v>
      </c>
      <c r="M62" s="251"/>
      <c r="N62" s="183">
        <f t="shared" si="20"/>
        <v>5000</v>
      </c>
      <c r="O62" s="183" t="str">
        <f t="shared" si="17"/>
        <v>0</v>
      </c>
      <c r="P62" s="183">
        <f t="shared" si="21"/>
        <v>5000</v>
      </c>
      <c r="Q62" s="183">
        <f t="shared" si="22"/>
        <v>5000</v>
      </c>
      <c r="R62" s="183">
        <f t="shared" si="31"/>
        <v>2000</v>
      </c>
      <c r="S62" s="183">
        <f>IF(H62=10,Y16,IF(H62=11,Y17,IF(H62=20,Y10,IF(H62=21,Y11,IF(H62=22,Y8,IF(H62=23,Y9,IF(H62=24,Y6,IF(H62=25,Y7,IF(H62=30,Y12,IF(H62=31,Y13,IF(H62=40,Y14,IF(H62=41,Y15,IF(H62=50,Y18,IF(H62=51,Y19,IF(H62=60,Y20,IF(H62=61,Y21,2000))))))))))))))))</f>
        <v>60</v>
      </c>
      <c r="T62" s="183">
        <f>IF(H62=10,AA16,IF(H62=11,AA17,IF(H62=20,AA10,IF(H62=21,AA11,IF(H62=22,AA8,IF(H62=23,AA9,IF(H62=24,AA6,IF(H62=25,AA7,IF(H62=30,AA12,IF(H62=31,AA13,IF(H62=40,AA14,IF(H62=41,AA15,IF(H62=50,AA18,IF(H62=51,AA19,IF(H62=60,AA20,IF(H62=61,AA21,2000))))))))))))))))</f>
        <v>150</v>
      </c>
      <c r="U62" s="183">
        <f>IF(H62=10,AC16,IF(H62=11,AC17,IF(H62=20,AC10,IF(H62=21,AC11,IF(H62=22,AC8,IF(H62=23,AC9,IF(H62=24,AC6,IF(H62=25,AC7,IF(H62=30,AC12,IF(H62=31,AC13,IF(H62=40,AC14,IF(H62=41,AC15,IF(H62=50,AC18,IF(H62=51,AC19,IF(H62=60,AC20,IF(H62=61,AC21,2000))))))))))))))))</f>
        <v>210</v>
      </c>
      <c r="V62" s="183">
        <f>IF(H62=10,AD16,IF(H62=11,AD17,IF(H62=20,AD10,IF(H62=21,AD11,IF(H62=22,AD8,IF(H62=23,AD9,IF(H62=24,AD6,IF(H62=25,AD7,IF(H62=30,AD12,IF(H62=31,AD13,IF(H62=40,AD14,IF(H62=41,AD15,IF(H62=50,AD18,IF(H62=51,AD19,IF(H62=60,AD20,IF(H62=61,AD21,2000))))))))))))))))</f>
        <v>210</v>
      </c>
      <c r="W62" s="183">
        <f>IF(H62=10,AE16,IF(H62=11,AE17,IF(H62=20,AE10,IF(H62=21,AE11,IF(H62=22,AE8,IF(H62=23,AE9,IF(H62=24,AE6,IF(H62=25,AE7,IF(H62=30,AE12,IF(H62=31,AE13,IF(H62=40,AE14,IF(H62=41,AE15,IF(H62=50,AE18,IF(H62=51,AE19,IF(H62=60,AE20,IF(H62=61,AE21,2000))))))))))))))))</f>
        <v>210</v>
      </c>
      <c r="Y62" s="183">
        <f t="shared" si="24"/>
        <v>3000</v>
      </c>
      <c r="Z62" s="183">
        <f>IF(H62=10,AF16,IF(H62=11,AF17,IF(H62=20,AF10,IF(H62=21,AF11,IF(H62=22,AF8,IF(H62=23,AF9,IF(H62=24,AF6,IF(H62=25,AF7,IF(H62=30,AF12,IF(H62=31,AF13,IF(H62=40,AF14,IF(H62=41,AF15,IF(H62=50,AF18,IF(H62=51,AF19,IF(H62=60,AF20,IF(H62=61,AF21,2000))))))))))))))))</f>
        <v>60</v>
      </c>
      <c r="AA62" s="183">
        <f>IF(H62=10,AH16,IF(H62=11,AH17,IF(H62=20,AH10,IF(H62=21,AH11,IF(H62=22,AH8,IF(H62=23,AH9,IF(H62=24,AH6,IF(H62=25,AH7,IF(H62=30,AH12,IF(H62=31,AH13,IF(H62=40,AH14,IF(H62=41,AH15,IF(H62=50,AH18,IF(H62=51,AH19,IF(H62=60,AH20,IF(H62=61,AH21,2000))))))))))))))))</f>
        <v>150</v>
      </c>
      <c r="AB62" s="183">
        <f>IF(H62=10,AJ16,IF(H62=11,AJ17,IF(H62=20,AJ10,IF(H62=21,AJ11,IF(H62=22,AJ8,IF(H62=23,AJ9,IF(H62=24,AJ6,IF(H62=25,AJ7,IF(H62=30,AJ12,IF(H62=31,AJ13,IF(H62=40,AJ14,IF(H62=41,AJ15,IF(H62=50,AJ18,IF(H62=51,AJ19,IF(H62=60,AJ20,IF(H62=61,AJ21,2000))))))))))))))))</f>
        <v>210</v>
      </c>
      <c r="AC62" s="183">
        <f>IF(H62=10,AK16,IF(H62=11,AK17,IF(H62=20,AK10,IF(H62=21,AK11,IF(H62=22,AK8,IF(H62=23,AK9,IF(H62=24,AK6,IF(H62=25,AK7,IF(H62=30,AK12,IF(H62=31,AK13,IF(H62=40,AK14,IF(H62=41,AK15,IF(H62=50,AK18,IF(H62=51,AK19,IF(H62=60,AK20,IF(H62=61,AK21,2000))))))))))))))))</f>
        <v>210</v>
      </c>
      <c r="AD62" s="183">
        <f>IF(H62=10,AL16,IF(H62=11,AL17,IF(H62=20,AL10,IF(H62=21,AL11,IF(H62=22,AL8,IF(H62=23,AL9,IF(H62=24,AL6,IF(H62=25,AL7,IF(H62=30,AL12,IF(H62=31,AL13,IF(H62=40,AL14,IF(H62=41,AL15,IF(H62=50,AL18,IF(H62=51,AL19,IF(H62=60,AL20,IF(H62=61,AL21,2000))))))))))))))))</f>
        <v>210</v>
      </c>
      <c r="AF62" s="183">
        <f t="shared" si="25"/>
        <v>3000</v>
      </c>
      <c r="AG62" s="183">
        <f>IF(H62=10,AM16,IF(H62=11,AM17,IF(H62=20,AM10,IF(H62=21,AM11,IF(H62=22,AM8,IF(H62=23,AM9,IF(H62=24,AM6,IF(H62=25,AM7,IF(H62=30,AM12,IF(H62=31,AM13,IF(H62=40,AM14,IF(H62=41,AM15,IF(H62=50,AM18,IF(H62=51,AM19,IF(H62=60,AM20,IF(H62=61,AM21,2000))))))))))))))))</f>
        <v>50</v>
      </c>
      <c r="AH62" s="183">
        <f>IF(H62=10,AN16,IF(H62=11,AN17,IF(H62=20,AN10,IF(H62=21,AN11,IF(H62=22,AN8,IF(H62=23,AN9,IF(H62=24,AN6,IF(H62=25,AN7,IF(H62=30,AN12,IF(H62=31,AN13,IF(H62=40,AN14,IF(H62=41,AN15,IF(H62=50,AN18,IF(H62=51,AN19,IF(H62=60,AN20,IF(H62=61,AN21,2000))))))))))))))))</f>
        <v>150</v>
      </c>
      <c r="AI62" s="183">
        <f>IF(H62=10,AO16,IF(H62=11,AO17,IF(H62=20,AO10,IF(H62=21,AO11,IF(H62=22,AO8,IF(H62=23,AO9,IF(H62=24,AO6,IF(H62=25,AO7,IF(H62=30,AO12,IF(H62=31,AO13,IF(H62=40,AO14,IF(H62=41,AO15,IF(H62=50,AO18,IF(H62=51,AO19,IF(H62=60,AO20,IF(H62=61,AO21,2000))))))))))))))))</f>
        <v>250</v>
      </c>
      <c r="AJ62" s="183">
        <f>IF(H62=10,AP16,IF(H62=11,AP17,IF(H62=20,AP10,IF(H62=21,AP11,IF(H62=22,AP8,IF(H62=23,AP9,IF(H62=24,AP6,IF(H62=25,AP7,IF(H62=30,AP12,IF(H62=31,AP13,IF(H62=40,AP14,IF(H62=41,AP15,IF(H62=50,AP18,IF(H62=51,AP19,IF(H62=60,AP20,IF(H62=61,AP21,2000))))))))))))))))</f>
        <v>310</v>
      </c>
      <c r="AK62" s="183">
        <f>IF(H62=10,AQ16,IF(H62=11,AQ17,IF(H62=20,AQ10,IF(H62=21,AQ11,IF(H62=22,AQ8,IF(H62=23,AQ9,IF(H62=24,AQ6,IF(H62=25,AQ7,IF(H62=30,AQ12,IF(H62=31,AQ13,IF(H62=40,AQ14,IF(H62=41,AQ15,IF(H62=50,AQ18,IF(H62=51,AQ19,IF(H62=60,AQ20,IF(H62=61,AQ21,2000))))))))))))))))</f>
        <v>410</v>
      </c>
      <c r="AM62" s="183">
        <f t="shared" si="26"/>
        <v>3000</v>
      </c>
      <c r="AN62" s="183">
        <f>IF(H62=10,L16,IF(H62=11,L17,IF(H62=20,L10,IF(H62=21,L11,IF(H62=22,L8,IF(H62=23,L9,IF(H62=24,L6,IF(H62=25,L7,IF(H62=30,L12,IF(H62=31,L13,IF(H62=40,L14,IF(H62=41,L15,IF(H62=50,L18,IF(H62=51,L19,IF(H62=60,L20,IF(H62=61,L21,2000))))))))))))))))</f>
        <v>60</v>
      </c>
      <c r="AO62" s="183">
        <f>IF(H62=10,N16,IF(H62=11,N17,IF(H62=20,N10,IF(H62=21,N11,IF(H62=22,N8,IF(H62=23,N9,IF(H62=24,N6,IF(H62=25,N7,IF(H62=30,N12,IF(H62=31,N13,IF(H62=40,N14,IF(H62=41,N15,IF(H62=50,N18,IF(H62=51,N19,IF(H62=60,N20,IF(H62=61,N21,2000))))))))))))))))</f>
        <v>150</v>
      </c>
      <c r="AP62" s="183">
        <f>IF(H62=10,P16,IF(H62=11,P17,IF(H62=20,P10,IF(H62=21,P11,IF(H62=22,P8,IF(H62=23,P9,IF(H62=24,P6,IF(H62=25,P7,IF(H62=30,P12,IF(H62=31,P13,IF(H62=40,P14,IF(H62=41,P15,IF(H62=50,P18,IF(H62=51,P19,IF(H62=60,P20,IF(H62=61,P21,2000))))))))))))))))</f>
        <v>210</v>
      </c>
      <c r="AR62" s="183">
        <f t="shared" si="27"/>
        <v>3000</v>
      </c>
      <c r="AS62" s="183">
        <f>IF(H62=10,Q16,IF(H62=11,Q17,IF(H62=20,Q10,IF(H62=21,Q11,IF(H62=22,Q8,IF(H62=23,Q9,IF(H62=24,Q6,IF(H62=25,Q7,IF(H62=30,Q12,IF(H62=31,Q13,IF(H62=40,Q14,IF(H62=41,Q15,IF(H62=50,Q18,IF(H62=51,Q19,IF(H62=60,Q20,IF(H62=61,Q21,2000))))))))))))))))</f>
        <v>60</v>
      </c>
      <c r="AT62" s="183">
        <f>IF(H62=10,S16,IF(H62=11,S17,IF(H62=20,S10,IF(H62=21,S11,IF(H62=22,S8,IF(H62=23,S9,IF(H62=24,S6,IF(H62=25,S7,IF(H62=30,S12,IF(H62=31,S13,IF(H62=40,S14,IF(H62=41,S15,IF(H62=50,S18,IF(H62=51,S19,IF(H62=60,S20,IF(H62=61,S21,8199))))))))))))))))</f>
        <v>150</v>
      </c>
      <c r="AU62" s="251">
        <v>8999</v>
      </c>
      <c r="AV62" s="251"/>
      <c r="AW62" s="183">
        <f t="shared" si="28"/>
        <v>3000</v>
      </c>
      <c r="AX62" s="183">
        <f>IF(H62=10,U16,IF(H62=11,U17,IF(H62=20,U10,IF(H62=21,U11,IF(H62=22,U8,IF(H62=23,U9,IF(H62=24,U6,IF(H62=25,U7,IF(H62=30,U12,IF(H62=31,U13,IF(H62=40,U14,IF(H62=41,U15,IF(H62=50,U18,IF(H62=51,U19,IF(H62=60,U20,IF(H62=61,U21,2000))))))))))))))))</f>
        <v>50</v>
      </c>
      <c r="AY62" s="183">
        <f>IF(H62=10,V16,IF(H62=11,V17,IF(H62=20,V10,IF(H62=21,V11,IF(H62=22,V8,IF(H62=23,V9,IF(H62=24,V6,IF(H62=25,V7,IF(H62=30,V12,IF(H62=31,V13,IF(H62=40,V14,IF(H62=41,V15,IF(H62=50,V18,IF(H62=51,V19,IF(H62=60,V20,IF(H62=61,V21,2000))))))))))))))))</f>
        <v>150</v>
      </c>
      <c r="AZ62" s="183">
        <f>IF(H62=10,W16,IF(H62=11,W17,IF(H62=20,W10,IF(H62=21,W11,IF(H62=22,W8,IF(H62=23,W9,IF(H62=24,W6,IF(H62=25,W7,IF(H62=30,W12,IF(H62=31,W13,IF(H62=40,W14,IF(H62=41,W15,IF(H62=50,W18,IF(H62=51,W19,IF(H62=60,W20,IF(H62=61,W21,2000))))))))))))))))</f>
        <v>250</v>
      </c>
      <c r="BB62" s="252"/>
      <c r="BH62" s="182"/>
    </row>
    <row r="63" spans="1:60">
      <c r="A63" s="183" t="str">
        <f t="shared" si="29"/>
        <v>nein</v>
      </c>
      <c r="B63" s="183" t="str">
        <f t="shared" si="30"/>
        <v>nein</v>
      </c>
      <c r="C63" s="251" t="str">
        <f t="shared" si="18"/>
        <v>nein</v>
      </c>
      <c r="D63" s="183" t="str">
        <f t="shared" si="19"/>
        <v>nein</v>
      </c>
      <c r="E63" s="250" t="str">
        <f>IF(O63=10,E16,IF(O63=11,E17,IF(O63=20,E10,IF(O63=21,E11,IF(O63=22,E8,IF(O63=23,E9,IF(O63=24,E6,IF(O63=25,E7,IF(O63=30,E12,IF(O63=31,E13,IF(O63=40,E14,IF(O63=41,E15,IF(O63=50,E18,IF(O63=51,E19,IF(O63=60,E20,IF(O63=61,E21,"nein"))))))))))))))))</f>
        <v>nein</v>
      </c>
      <c r="F63" s="250"/>
      <c r="G63" s="251"/>
      <c r="H63" s="183">
        <f>M!T63</f>
        <v>60</v>
      </c>
      <c r="I63" s="183">
        <f>M!AE9</f>
        <v>0</v>
      </c>
      <c r="J63" s="183">
        <f>M!E63</f>
        <v>0</v>
      </c>
      <c r="K63" s="183">
        <f>M!N63</f>
        <v>0</v>
      </c>
      <c r="L63" s="183">
        <f>M!O63</f>
        <v>0</v>
      </c>
      <c r="M63" s="251"/>
      <c r="N63" s="183">
        <f t="shared" si="20"/>
        <v>5000</v>
      </c>
      <c r="O63" s="183" t="str">
        <f t="shared" si="17"/>
        <v>0</v>
      </c>
      <c r="P63" s="183">
        <f t="shared" si="21"/>
        <v>5000</v>
      </c>
      <c r="Q63" s="183">
        <f t="shared" si="22"/>
        <v>5000</v>
      </c>
      <c r="R63" s="183">
        <f t="shared" si="31"/>
        <v>2000</v>
      </c>
      <c r="S63" s="183">
        <f>IF(H63=10,Y16,IF(H63=11,Y17,IF(H63=20,Y10,IF(H63=21,Y11,IF(H63=22,Y8,IF(H63=23,Y9,IF(H63=24,Y6,IF(H63=25,Y7,IF(H63=30,Y12,IF(H63=31,Y13,IF(H63=40,Y14,IF(H63=41,Y15,IF(H63=50,Y18,IF(H63=51,Y19,IF(H63=60,Y20,IF(H63=61,Y21,2000))))))))))))))))</f>
        <v>60</v>
      </c>
      <c r="T63" s="183">
        <f>IF(H63=10,AA16,IF(H63=11,AA17,IF(H63=20,AA10,IF(H63=21,AA11,IF(H63=22,AA8,IF(H63=23,AA9,IF(H63=24,AA6,IF(H63=25,AA7,IF(H63=30,AA12,IF(H63=31,AA13,IF(H63=40,AA14,IF(H63=41,AA15,IF(H63=50,AA18,IF(H63=51,AA19,IF(H63=60,AA20,IF(H63=61,AA21,2000))))))))))))))))</f>
        <v>150</v>
      </c>
      <c r="U63" s="183">
        <f>IF(H63=10,AC16,IF(H63=11,AC17,IF(H63=20,AC10,IF(H63=21,AC11,IF(H63=22,AC8,IF(H63=23,AC9,IF(H63=24,AC6,IF(H63=25,AC7,IF(H63=30,AC12,IF(H63=31,AC13,IF(H63=40,AC14,IF(H63=41,AC15,IF(H63=50,AC18,IF(H63=51,AC19,IF(H63=60,AC20,IF(H63=61,AC21,2000))))))))))))))))</f>
        <v>210</v>
      </c>
      <c r="V63" s="183">
        <f>IF(H63=10,AD16,IF(H63=11,AD17,IF(H63=20,AD10,IF(H63=21,AD11,IF(H63=22,AD8,IF(H63=23,AD9,IF(H63=24,AD6,IF(H63=25,AD7,IF(H63=30,AD12,IF(H63=31,AD13,IF(H63=40,AD14,IF(H63=41,AD15,IF(H63=50,AD18,IF(H63=51,AD19,IF(H63=60,AD20,IF(H63=61,AD21,2000))))))))))))))))</f>
        <v>210</v>
      </c>
      <c r="W63" s="183">
        <f>IF(H63=10,AE16,IF(H63=11,AE17,IF(H63=20,AE10,IF(H63=21,AE11,IF(H63=22,AE8,IF(H63=23,AE9,IF(H63=24,AE6,IF(H63=25,AE7,IF(H63=30,AE12,IF(H63=31,AE13,IF(H63=40,AE14,IF(H63=41,AE15,IF(H63=50,AE18,IF(H63=51,AE19,IF(H63=60,AE20,IF(H63=61,AE21,2000))))))))))))))))</f>
        <v>210</v>
      </c>
      <c r="Y63" s="183">
        <f t="shared" si="24"/>
        <v>3000</v>
      </c>
      <c r="Z63" s="183">
        <f>IF(H63=10,AF16,IF(H63=11,AF17,IF(H63=20,AF10,IF(H63=21,AF11,IF(H63=22,AF8,IF(H63=23,AF9,IF(H63=24,AF6,IF(H63=25,AF7,IF(H63=30,AF12,IF(H63=31,AF13,IF(H63=40,AF14,IF(H63=41,AF15,IF(H63=50,AF18,IF(H63=51,AF19,IF(H63=60,AF20,IF(H63=61,AF21,2000))))))))))))))))</f>
        <v>60</v>
      </c>
      <c r="AA63" s="183">
        <f>IF(H63=10,AH16,IF(H63=11,AH17,IF(H63=20,AH10,IF(H63=21,AH11,IF(H63=22,AH8,IF(H63=23,AH9,IF(H63=24,AH6,IF(H63=25,AH7,IF(H63=30,AH12,IF(H63=31,AH13,IF(H63=40,AH14,IF(H63=41,AH15,IF(H63=50,AH18,IF(H63=51,AH19,IF(H63=60,AH20,IF(H63=61,AH21,2000))))))))))))))))</f>
        <v>150</v>
      </c>
      <c r="AB63" s="183">
        <f>IF(H63=10,AJ16,IF(H63=11,AJ17,IF(H63=20,AJ10,IF(H63=21,AJ11,IF(H63=22,AJ8,IF(H63=23,AJ9,IF(H63=24,AJ6,IF(H63=25,AJ7,IF(H63=30,AJ12,IF(H63=31,AJ13,IF(H63=40,AJ14,IF(H63=41,AJ15,IF(H63=50,AJ18,IF(H63=51,AJ19,IF(H63=60,AJ20,IF(H63=61,AJ21,2000))))))))))))))))</f>
        <v>210</v>
      </c>
      <c r="AC63" s="183">
        <f>IF(H63=10,AK16,IF(H63=11,AK17,IF(H63=20,AK10,IF(H63=21,AK11,IF(H63=22,AK8,IF(H63=23,AK9,IF(H63=24,AK6,IF(H63=25,AK7,IF(H63=30,AK12,IF(H63=31,AK13,IF(H63=40,AK14,IF(H63=41,AK15,IF(H63=50,AK18,IF(H63=51,AK19,IF(H63=60,AK20,IF(H63=61,AK21,2000))))))))))))))))</f>
        <v>210</v>
      </c>
      <c r="AD63" s="183">
        <f>IF(H63=10,AL16,IF(H63=11,AL17,IF(H63=20,AL10,IF(H63=21,AL11,IF(H63=22,AL8,IF(H63=23,AL9,IF(H63=24,AL6,IF(H63=25,AL7,IF(H63=30,AL12,IF(H63=31,AL13,IF(H63=40,AL14,IF(H63=41,AL15,IF(H63=50,AL18,IF(H63=51,AL19,IF(H63=60,AL20,IF(H63=61,AL21,2000))))))))))))))))</f>
        <v>210</v>
      </c>
      <c r="AF63" s="183">
        <f t="shared" si="25"/>
        <v>3000</v>
      </c>
      <c r="AG63" s="183">
        <f>IF(H63=10,AM16,IF(H63=11,AM17,IF(H63=20,AM10,IF(H63=21,AM11,IF(H63=22,AM8,IF(H63=23,AM9,IF(H63=24,AM6,IF(H63=25,AM7,IF(H63=30,AM12,IF(H63=31,AM13,IF(H63=40,AM14,IF(H63=41,AM15,IF(H63=50,AM18,IF(H63=51,AM19,IF(H63=60,AM20,IF(H63=61,AM21,2000))))))))))))))))</f>
        <v>50</v>
      </c>
      <c r="AH63" s="183">
        <f>IF(H63=10,AN16,IF(H63=11,AN17,IF(H63=20,AN10,IF(H63=21,AN11,IF(H63=22,AN8,IF(H63=23,AN9,IF(H63=24,AN6,IF(H63=25,AN7,IF(H63=30,AN12,IF(H63=31,AN13,IF(H63=40,AN14,IF(H63=41,AN15,IF(H63=50,AN18,IF(H63=51,AN19,IF(H63=60,AN20,IF(H63=61,AN21,2000))))))))))))))))</f>
        <v>150</v>
      </c>
      <c r="AI63" s="183">
        <f>IF(H63=10,AO16,IF(H63=11,AO17,IF(H63=20,AO10,IF(H63=21,AO11,IF(H63=22,AO8,IF(H63=23,AO9,IF(H63=24,AO6,IF(H63=25,AO7,IF(H63=30,AO12,IF(H63=31,AO13,IF(H63=40,AO14,IF(H63=41,AO15,IF(H63=50,AO18,IF(H63=51,AO19,IF(H63=60,AO20,IF(H63=61,AO21,2000))))))))))))))))</f>
        <v>250</v>
      </c>
      <c r="AJ63" s="183">
        <f>IF(H63=10,AP16,IF(H63=11,AP17,IF(H63=20,AP10,IF(H63=21,AP11,IF(H63=22,AP8,IF(H63=23,AP9,IF(H63=24,AP6,IF(H63=25,AP7,IF(H63=30,AP12,IF(H63=31,AP13,IF(H63=40,AP14,IF(H63=41,AP15,IF(H63=50,AP18,IF(H63=51,AP19,IF(H63=60,AP20,IF(H63=61,AP21,2000))))))))))))))))</f>
        <v>310</v>
      </c>
      <c r="AK63" s="183">
        <f>IF(H63=10,AQ16,IF(H63=11,AQ17,IF(H63=20,AQ10,IF(H63=21,AQ11,IF(H63=22,AQ8,IF(H63=23,AQ9,IF(H63=24,AQ6,IF(H63=25,AQ7,IF(H63=30,AQ12,IF(H63=31,AQ13,IF(H63=40,AQ14,IF(H63=41,AQ15,IF(H63=50,AQ18,IF(H63=51,AQ19,IF(H63=60,AQ20,IF(H63=61,AQ21,2000))))))))))))))))</f>
        <v>410</v>
      </c>
      <c r="AM63" s="183">
        <f t="shared" si="26"/>
        <v>3000</v>
      </c>
      <c r="AN63" s="183">
        <f>IF(H63=10,L16,IF(H63=11,L17,IF(H63=20,L10,IF(H63=21,L11,IF(H63=22,L8,IF(H63=23,L9,IF(H63=24,L6,IF(H63=25,L7,IF(H63=30,L12,IF(H63=31,L13,IF(H63=40,L14,IF(H63=41,L15,IF(H63=50,L18,IF(H63=51,L19,IF(H63=60,L20,IF(H63=61,L21,2000))))))))))))))))</f>
        <v>60</v>
      </c>
      <c r="AO63" s="183">
        <f>IF(H63=10,N16,IF(H63=11,N17,IF(H63=20,N10,IF(H63=21,N11,IF(H63=22,N8,IF(H63=23,N9,IF(H63=24,N6,IF(H63=25,N7,IF(H63=30,N12,IF(H63=31,N13,IF(H63=40,N14,IF(H63=41,N15,IF(H63=50,N18,IF(H63=51,N19,IF(H63=60,N20,IF(H63=61,N21,2000))))))))))))))))</f>
        <v>150</v>
      </c>
      <c r="AP63" s="183">
        <f>IF(H63=10,P16,IF(H63=11,P17,IF(H63=20,P10,IF(H63=21,P11,IF(H63=22,P8,IF(H63=23,P9,IF(H63=24,P6,IF(H63=25,P7,IF(H63=30,P12,IF(H63=31,P13,IF(H63=40,P14,IF(H63=41,P15,IF(H63=50,P18,IF(H63=51,P19,IF(H63=60,P20,IF(H63=61,P21,2000))))))))))))))))</f>
        <v>210</v>
      </c>
      <c r="AR63" s="183">
        <f t="shared" si="27"/>
        <v>3000</v>
      </c>
      <c r="AS63" s="183">
        <f>IF(H63=10,Q16,IF(H63=11,Q17,IF(H63=20,Q10,IF(H63=21,Q11,IF(H63=22,Q8,IF(H63=23,Q9,IF(H63=24,Q6,IF(H63=25,Q7,IF(H63=30,Q12,IF(H63=31,Q13,IF(H63=40,Q14,IF(H63=41,Q15,IF(H63=50,Q18,IF(H63=51,Q19,IF(H63=60,Q20,IF(H63=61,Q21,2000))))))))))))))))</f>
        <v>60</v>
      </c>
      <c r="AT63" s="183">
        <f>IF(H63=10,S16,IF(H63=11,S17,IF(H63=20,S10,IF(H63=21,S11,IF(H63=22,S8,IF(H63=23,S9,IF(H63=24,S6,IF(H63=25,S7,IF(H63=30,S12,IF(H63=31,S13,IF(H63=40,S14,IF(H63=41,S15,IF(H63=50,S18,IF(H63=51,S19,IF(H63=60,S20,IF(H63=61,S21,8199))))))))))))))))</f>
        <v>150</v>
      </c>
      <c r="AU63" s="251">
        <v>8999</v>
      </c>
      <c r="AV63" s="251"/>
      <c r="AW63" s="183">
        <f t="shared" si="28"/>
        <v>3000</v>
      </c>
      <c r="AX63" s="183">
        <f>IF(H63=10,U16,IF(H63=11,U17,IF(H63=20,U10,IF(H63=21,U11,IF(H63=22,U8,IF(H63=23,U9,IF(H63=24,U6,IF(H63=25,U7,IF(H63=30,U12,IF(H63=31,U13,IF(H63=40,U14,IF(H63=41,U15,IF(H63=50,U18,IF(H63=51,U19,IF(H63=60,U20,IF(H63=61,U21,2000))))))))))))))))</f>
        <v>50</v>
      </c>
      <c r="AY63" s="183">
        <f>IF(H63=10,V16,IF(H63=11,V17,IF(H63=20,V10,IF(H63=21,V11,IF(H63=22,V8,IF(H63=23,V9,IF(H63=24,V6,IF(H63=25,V7,IF(H63=30,V12,IF(H63=31,V13,IF(H63=40,V14,IF(H63=41,V15,IF(H63=50,V18,IF(H63=51,V19,IF(H63=60,V20,IF(H63=61,V21,2000))))))))))))))))</f>
        <v>150</v>
      </c>
      <c r="AZ63" s="183">
        <f>IF(H63=10,W16,IF(H63=11,W17,IF(H63=20,W10,IF(H63=21,W11,IF(H63=22,W8,IF(H63=23,W9,IF(H63=24,W6,IF(H63=25,W7,IF(H63=30,W12,IF(H63=31,W13,IF(H63=40,W14,IF(H63=41,W15,IF(H63=50,W18,IF(H63=51,W19,IF(H63=60,W20,IF(H63=61,W21,2000))))))))))))))))</f>
        <v>250</v>
      </c>
      <c r="BB63" s="252"/>
      <c r="BH63" s="182"/>
    </row>
    <row r="64" spans="1:60">
      <c r="A64" s="183" t="str">
        <f t="shared" si="29"/>
        <v>nein</v>
      </c>
      <c r="B64" s="183" t="str">
        <f t="shared" si="30"/>
        <v>nein</v>
      </c>
      <c r="C64" s="251" t="str">
        <f t="shared" si="18"/>
        <v>nein</v>
      </c>
      <c r="D64" s="183" t="str">
        <f t="shared" si="19"/>
        <v>nein</v>
      </c>
      <c r="E64" s="250" t="str">
        <f>IF(O64=10,E16,IF(O64=11,E17,IF(O64=20,E10,IF(O64=21,E11,IF(O64=22,E8,IF(O64=23,E9,IF(O64=24,E6,IF(O64=25,E7,IF(O64=30,E12,IF(O64=31,E13,IF(O64=40,E14,IF(O64=41,E15,IF(O64=50,E18,IF(O64=51,E19,IF(O64=60,E20,IF(O64=61,E21,"nein"))))))))))))))))</f>
        <v>nein</v>
      </c>
      <c r="F64" s="250"/>
      <c r="G64" s="251"/>
      <c r="H64" s="183">
        <f>M!T64</f>
        <v>60</v>
      </c>
      <c r="I64" s="183">
        <f>M!AE9</f>
        <v>0</v>
      </c>
      <c r="J64" s="183">
        <f>M!E64</f>
        <v>0</v>
      </c>
      <c r="K64" s="183">
        <f>M!N64</f>
        <v>0</v>
      </c>
      <c r="L64" s="183">
        <f>M!O64</f>
        <v>0</v>
      </c>
      <c r="M64" s="251"/>
      <c r="N64" s="183">
        <f t="shared" si="20"/>
        <v>5000</v>
      </c>
      <c r="O64" s="183" t="str">
        <f t="shared" si="17"/>
        <v>0</v>
      </c>
      <c r="P64" s="183">
        <f t="shared" si="21"/>
        <v>5000</v>
      </c>
      <c r="Q64" s="183">
        <f t="shared" si="22"/>
        <v>5000</v>
      </c>
      <c r="R64" s="183">
        <f t="shared" si="31"/>
        <v>2000</v>
      </c>
      <c r="S64" s="183">
        <f>IF(H64=10,Y16,IF(H64=11,Y17,IF(H64=20,Y10,IF(H64=21,Y11,IF(H64=22,Y8,IF(H64=23,Y9,IF(H64=24,Y6,IF(H64=25,Y7,IF(H64=30,Y12,IF(H64=31,Y13,IF(H64=40,Y14,IF(H64=41,Y15,IF(H64=50,Y18,IF(H64=51,Y19,IF(H64=60,Y20,IF(H64=61,Y21,2000))))))))))))))))</f>
        <v>60</v>
      </c>
      <c r="T64" s="183">
        <f>IF(H64=10,AA16,IF(H64=11,AA17,IF(H64=20,AA10,IF(H64=21,AA11,IF(H64=22,AA8,IF(H64=23,AA9,IF(H64=24,AA6,IF(H64=25,AA7,IF(H64=30,AA12,IF(H64=31,AA13,IF(H64=40,AA14,IF(H64=41,AA15,IF(H64=50,AA18,IF(H64=51,AA19,IF(H64=60,AA20,IF(H64=61,AA21,2000))))))))))))))))</f>
        <v>150</v>
      </c>
      <c r="U64" s="183">
        <f>IF(H64=10,AC16,IF(H64=11,AC17,IF(H64=20,AC10,IF(H64=21,AC11,IF(H64=22,AC8,IF(H64=23,AC9,IF(H64=24,AC6,IF(H64=25,AC7,IF(H64=30,AC12,IF(H64=31,AC13,IF(H64=40,AC14,IF(H64=41,AC15,IF(H64=50,AC18,IF(H64=51,AC19,IF(H64=60,AC20,IF(H64=61,AC21,2000))))))))))))))))</f>
        <v>210</v>
      </c>
      <c r="V64" s="183">
        <f>IF(H64=10,AD16,IF(H64=11,AD17,IF(H64=20,AD10,IF(H64=21,AD11,IF(H64=22,AD8,IF(H64=23,AD9,IF(H64=24,AD6,IF(H64=25,AD7,IF(H64=30,AD12,IF(H64=31,AD13,IF(H64=40,AD14,IF(H64=41,AD15,IF(H64=50,AD18,IF(H64=51,AD19,IF(H64=60,AD20,IF(H64=61,AD21,2000))))))))))))))))</f>
        <v>210</v>
      </c>
      <c r="W64" s="183">
        <f>IF(H64=10,AE16,IF(H64=11,AE17,IF(H64=20,AE10,IF(H64=21,AE11,IF(H64=22,AE8,IF(H64=23,AE9,IF(H64=24,AE6,IF(H64=25,AE7,IF(H64=30,AE12,IF(H64=31,AE13,IF(H64=40,AE14,IF(H64=41,AE15,IF(H64=50,AE18,IF(H64=51,AE19,IF(H64=60,AE20,IF(H64=61,AE21,2000))))))))))))))))</f>
        <v>210</v>
      </c>
      <c r="Y64" s="183">
        <f t="shared" si="24"/>
        <v>3000</v>
      </c>
      <c r="Z64" s="183">
        <f>IF(H64=10,AF16,IF(H64=11,AF17,IF(H64=20,AF10,IF(H64=21,AF11,IF(H64=22,AF8,IF(H64=23,AF9,IF(H64=24,AF6,IF(H64=25,AF7,IF(H64=30,AF12,IF(H64=31,AF13,IF(H64=40,AF14,IF(H64=41,AF15,IF(H64=50,AF18,IF(H64=51,AF19,IF(H64=60,AF20,IF(H64=61,AF21,2000))))))))))))))))</f>
        <v>60</v>
      </c>
      <c r="AA64" s="183">
        <f>IF(H64=10,AH16,IF(H64=11,AH17,IF(H64=20,AH10,IF(H64=21,AH11,IF(H64=22,AH8,IF(H64=23,AH9,IF(H64=24,AH6,IF(H64=25,AH7,IF(H64=30,AH12,IF(H64=31,AH13,IF(H64=40,AH14,IF(H64=41,AH15,IF(H64=50,AH18,IF(H64=51,AH19,IF(H64=60,AH20,IF(H64=61,AH21,2000))))))))))))))))</f>
        <v>150</v>
      </c>
      <c r="AB64" s="183">
        <f>IF(H64=10,AJ16,IF(H64=11,AJ17,IF(H64=20,AJ10,IF(H64=21,AJ11,IF(H64=22,AJ8,IF(H64=23,AJ9,IF(H64=24,AJ6,IF(H64=25,AJ7,IF(H64=30,AJ12,IF(H64=31,AJ13,IF(H64=40,AJ14,IF(H64=41,AJ15,IF(H64=50,AJ18,IF(H64=51,AJ19,IF(H64=60,AJ20,IF(H64=61,AJ21,2000))))))))))))))))</f>
        <v>210</v>
      </c>
      <c r="AC64" s="183">
        <f>IF(H64=10,AK16,IF(H64=11,AK17,IF(H64=20,AK10,IF(H64=21,AK11,IF(H64=22,AK8,IF(H64=23,AK9,IF(H64=24,AK6,IF(H64=25,AK7,IF(H64=30,AK12,IF(H64=31,AK13,IF(H64=40,AK14,IF(H64=41,AK15,IF(H64=50,AK18,IF(H64=51,AK19,IF(H64=60,AK20,IF(H64=61,AK21,2000))))))))))))))))</f>
        <v>210</v>
      </c>
      <c r="AD64" s="183">
        <f>IF(H64=10,AL16,IF(H64=11,AL17,IF(H64=20,AL10,IF(H64=21,AL11,IF(H64=22,AL8,IF(H64=23,AL9,IF(H64=24,AL6,IF(H64=25,AL7,IF(H64=30,AL12,IF(H64=31,AL13,IF(H64=40,AL14,IF(H64=41,AL15,IF(H64=50,AL18,IF(H64=51,AL19,IF(H64=60,AL20,IF(H64=61,AL21,2000))))))))))))))))</f>
        <v>210</v>
      </c>
      <c r="AF64" s="183">
        <f t="shared" si="25"/>
        <v>3000</v>
      </c>
      <c r="AG64" s="183">
        <f>IF(H64=10,AM16,IF(H64=11,AM17,IF(H64=20,AM10,IF(H64=21,AM11,IF(H64=22,AM8,IF(H64=23,AM9,IF(H64=24,AM6,IF(H64=25,AM7,IF(H64=30,AM12,IF(H64=31,AM13,IF(H64=40,AM14,IF(H64=41,AM15,IF(H64=50,AM18,IF(H64=51,AM19,IF(H64=60,AM20,IF(H64=61,AM21,2000))))))))))))))))</f>
        <v>50</v>
      </c>
      <c r="AH64" s="183">
        <f>IF(H64=10,AN16,IF(H64=11,AN17,IF(H64=20,AN10,IF(H64=21,AN11,IF(H64=22,AN8,IF(H64=23,AN9,IF(H64=24,AN6,IF(H64=25,AN7,IF(H64=30,AN12,IF(H64=31,AN13,IF(H64=40,AN14,IF(H64=41,AN15,IF(H64=50,AN18,IF(H64=51,AN19,IF(H64=60,AN20,IF(H64=61,AN21,2000))))))))))))))))</f>
        <v>150</v>
      </c>
      <c r="AI64" s="183">
        <f>IF(H64=10,AO16,IF(H64=11,AO17,IF(H64=20,AO10,IF(H64=21,AO11,IF(H64=22,AO8,IF(H64=23,AO9,IF(H64=24,AO6,IF(H64=25,AO7,IF(H64=30,AO12,IF(H64=31,AO13,IF(H64=40,AO14,IF(H64=41,AO15,IF(H64=50,AO18,IF(H64=51,AO19,IF(H64=60,AO20,IF(H64=61,AO21,2000))))))))))))))))</f>
        <v>250</v>
      </c>
      <c r="AJ64" s="183">
        <f>IF(H64=10,AP16,IF(H64=11,AP17,IF(H64=20,AP10,IF(H64=21,AP11,IF(H64=22,AP8,IF(H64=23,AP9,IF(H64=24,AP6,IF(H64=25,AP7,IF(H64=30,AP12,IF(H64=31,AP13,IF(H64=40,AP14,IF(H64=41,AP15,IF(H64=50,AP18,IF(H64=51,AP19,IF(H64=60,AP20,IF(H64=61,AP21,2000))))))))))))))))</f>
        <v>310</v>
      </c>
      <c r="AK64" s="183">
        <f>IF(H64=10,AQ16,IF(H64=11,AQ17,IF(H64=20,AQ10,IF(H64=21,AQ11,IF(H64=22,AQ8,IF(H64=23,AQ9,IF(H64=24,AQ6,IF(H64=25,AQ7,IF(H64=30,AQ12,IF(H64=31,AQ13,IF(H64=40,AQ14,IF(H64=41,AQ15,IF(H64=50,AQ18,IF(H64=51,AQ19,IF(H64=60,AQ20,IF(H64=61,AQ21,2000))))))))))))))))</f>
        <v>410</v>
      </c>
      <c r="AM64" s="183">
        <f t="shared" si="26"/>
        <v>3000</v>
      </c>
      <c r="AN64" s="183">
        <f>IF(H64=10,L16,IF(H64=11,L17,IF(H64=20,L10,IF(H64=21,L11,IF(H64=22,L8,IF(H64=23,L9,IF(H64=24,L6,IF(H64=25,L7,IF(H64=30,L12,IF(H64=31,L13,IF(H64=40,L14,IF(H64=41,L15,IF(H64=50,L18,IF(H64=51,L19,IF(H64=60,L20,IF(H64=61,L21,2000))))))))))))))))</f>
        <v>60</v>
      </c>
      <c r="AO64" s="183">
        <f>IF(H64=10,N16,IF(H64=11,N17,IF(H64=20,N10,IF(H64=21,N11,IF(H64=22,N8,IF(H64=23,N9,IF(H64=24,N6,IF(H64=25,N7,IF(H64=30,N12,IF(H64=31,N13,IF(H64=40,N14,IF(H64=41,N15,IF(H64=50,N18,IF(H64=51,N19,IF(H64=60,N20,IF(H64=61,N21,2000))))))))))))))))</f>
        <v>150</v>
      </c>
      <c r="AP64" s="183">
        <f>IF(H64=10,P16,IF(H64=11,P17,IF(H64=20,P10,IF(H64=21,P11,IF(H64=22,P8,IF(H64=23,P9,IF(H64=24,P6,IF(H64=25,P7,IF(H64=30,P12,IF(H64=31,P13,IF(H64=40,P14,IF(H64=41,P15,IF(H64=50,P18,IF(H64=51,P19,IF(H64=60,P20,IF(H64=61,P21,2000))))))))))))))))</f>
        <v>210</v>
      </c>
      <c r="AR64" s="183">
        <f t="shared" si="27"/>
        <v>3000</v>
      </c>
      <c r="AS64" s="183">
        <f>IF(H64=10,Q16,IF(H64=11,Q17,IF(H64=20,Q10,IF(H64=21,Q11,IF(H64=22,Q8,IF(H64=23,Q9,IF(H64=24,Q6,IF(H64=25,Q7,IF(H64=30,Q12,IF(H64=31,Q13,IF(H64=40,Q14,IF(H64=41,Q15,IF(H64=50,Q18,IF(H64=51,Q19,IF(H64=60,Q20,IF(H64=61,Q21,2000))))))))))))))))</f>
        <v>60</v>
      </c>
      <c r="AT64" s="183">
        <f>IF(H64=10,S16,IF(H64=11,S17,IF(H64=20,S10,IF(H64=21,S11,IF(H64=22,S8,IF(H64=23,S9,IF(H64=24,S6,IF(H64=25,S7,IF(H64=30,S12,IF(H64=31,S13,IF(H64=40,S14,IF(H64=41,S15,IF(H64=50,S18,IF(H64=51,S19,IF(H64=60,S20,IF(H64=61,S21,8199))))))))))))))))</f>
        <v>150</v>
      </c>
      <c r="AU64" s="251">
        <v>8999</v>
      </c>
      <c r="AV64" s="251"/>
      <c r="AW64" s="183">
        <f t="shared" si="28"/>
        <v>3000</v>
      </c>
      <c r="AX64" s="183">
        <f>IF(H64=10,U16,IF(H64=11,U17,IF(H64=20,U10,IF(H64=21,U11,IF(H64=22,U8,IF(H64=23,U9,IF(H64=24,U6,IF(H64=25,U7,IF(H64=30,U12,IF(H64=31,U13,IF(H64=40,U14,IF(H64=41,U15,IF(H64=50,U18,IF(H64=51,U19,IF(H64=60,U20,IF(H64=61,U21,2000))))))))))))))))</f>
        <v>50</v>
      </c>
      <c r="AY64" s="183">
        <f>IF(H64=10,V16,IF(H64=11,V17,IF(H64=20,V10,IF(H64=21,V11,IF(H64=22,V8,IF(H64=23,V9,IF(H64=24,V6,IF(H64=25,V7,IF(H64=30,V12,IF(H64=31,V13,IF(H64=40,V14,IF(H64=41,V15,IF(H64=50,V18,IF(H64=51,V19,IF(H64=60,V20,IF(H64=61,V21,2000))))))))))))))))</f>
        <v>150</v>
      </c>
      <c r="AZ64" s="183">
        <f>IF(H64=10,W16,IF(H64=11,W17,IF(H64=20,W10,IF(H64=21,W11,IF(H64=22,W8,IF(H64=23,W9,IF(H64=24,W6,IF(H64=25,W7,IF(H64=30,W12,IF(H64=31,W13,IF(H64=40,W14,IF(H64=41,W15,IF(H64=50,W18,IF(H64=51,W19,IF(H64=60,W20,IF(H64=61,W21,2000))))))))))))))))</f>
        <v>250</v>
      </c>
      <c r="BB64" s="252"/>
      <c r="BH64" s="182"/>
    </row>
    <row r="65" spans="1:60">
      <c r="A65" s="183" t="str">
        <f t="shared" si="29"/>
        <v>nein</v>
      </c>
      <c r="B65" s="183" t="str">
        <f t="shared" si="30"/>
        <v>nein</v>
      </c>
      <c r="C65" s="251" t="str">
        <f t="shared" si="18"/>
        <v>nein</v>
      </c>
      <c r="D65" s="183" t="str">
        <f t="shared" si="19"/>
        <v>nein</v>
      </c>
      <c r="E65" s="250" t="str">
        <f>IF(O65=10,E16,IF(O65=11,E17,IF(O65=20,E10,IF(O65=21,E11,IF(O65=22,E8,IF(O65=23,E9,IF(O65=24,E6,IF(O65=25,E7,IF(O65=30,E12,IF(O65=31,E13,IF(O65=40,E14,IF(O65=41,E15,IF(O65=50,E18,IF(O65=51,E19,IF(O65=60,E20,IF(O65=61,E21,"nein"))))))))))))))))</f>
        <v>nein</v>
      </c>
      <c r="F65" s="250"/>
      <c r="G65" s="251"/>
      <c r="H65" s="183">
        <f>M!T65</f>
        <v>60</v>
      </c>
      <c r="I65" s="183">
        <f>M!AE9</f>
        <v>0</v>
      </c>
      <c r="J65" s="183">
        <f>M!E65</f>
        <v>0</v>
      </c>
      <c r="K65" s="183">
        <f>M!N65</f>
        <v>0</v>
      </c>
      <c r="L65" s="183">
        <f>M!O65</f>
        <v>0</v>
      </c>
      <c r="M65" s="251"/>
      <c r="N65" s="183">
        <f t="shared" si="20"/>
        <v>5000</v>
      </c>
      <c r="O65" s="183" t="str">
        <f t="shared" si="17"/>
        <v>0</v>
      </c>
      <c r="P65" s="183">
        <f t="shared" si="21"/>
        <v>5000</v>
      </c>
      <c r="Q65" s="183">
        <f t="shared" si="22"/>
        <v>5000</v>
      </c>
      <c r="R65" s="183">
        <f t="shared" si="31"/>
        <v>2000</v>
      </c>
      <c r="S65" s="183">
        <f>IF(H65=10,Y16,IF(H65=11,Y17,IF(H65=20,Y10,IF(H65=21,Y11,IF(H65=22,Y8,IF(H65=23,Y9,IF(H65=24,Y6,IF(H65=25,Y7,IF(H65=30,Y12,IF(H65=31,Y13,IF(H65=40,Y14,IF(H65=41,Y15,IF(H65=50,Y18,IF(H65=51,Y19,IF(H65=60,Y20,IF(H65=61,Y21,2000))))))))))))))))</f>
        <v>60</v>
      </c>
      <c r="T65" s="183">
        <f>IF(H65=10,AA16,IF(H65=11,AA17,IF(H65=20,AA10,IF(H65=21,AA11,IF(H65=22,AA8,IF(H65=23,AA9,IF(H65=24,AA6,IF(H65=25,AA7,IF(H65=30,AA12,IF(H65=31,AA13,IF(H65=40,AA14,IF(H65=41,AA15,IF(H65=50,AA18,IF(H65=51,AA19,IF(H65=60,AA20,IF(H65=61,AA21,2000))))))))))))))))</f>
        <v>150</v>
      </c>
      <c r="U65" s="183">
        <f>IF(H65=10,AC16,IF(H65=11,AC17,IF(H65=20,AC10,IF(H65=21,AC11,IF(H65=22,AC8,IF(H65=23,AC9,IF(H65=24,AC6,IF(H65=25,AC7,IF(H65=30,AC12,IF(H65=31,AC13,IF(H65=40,AC14,IF(H65=41,AC15,IF(H65=50,AC18,IF(H65=51,AC19,IF(H65=60,AC20,IF(H65=61,AC21,2000))))))))))))))))</f>
        <v>210</v>
      </c>
      <c r="V65" s="183">
        <f>IF(H65=10,AD16,IF(H65=11,AD17,IF(H65=20,AD10,IF(H65=21,AD11,IF(H65=22,AD8,IF(H65=23,AD9,IF(H65=24,AD6,IF(H65=25,AD7,IF(H65=30,AD12,IF(H65=31,AD13,IF(H65=40,AD14,IF(H65=41,AD15,IF(H65=50,AD18,IF(H65=51,AD19,IF(H65=60,AD20,IF(H65=61,AD21,2000))))))))))))))))</f>
        <v>210</v>
      </c>
      <c r="W65" s="183">
        <f>IF(H65=10,AE16,IF(H65=11,AE17,IF(H65=20,AE10,IF(H65=21,AE11,IF(H65=22,AE8,IF(H65=23,AE9,IF(H65=24,AE6,IF(H65=25,AE7,IF(H65=30,AE12,IF(H65=31,AE13,IF(H65=40,AE14,IF(H65=41,AE15,IF(H65=50,AE18,IF(H65=51,AE19,IF(H65=60,AE20,IF(H65=61,AE21,2000))))))))))))))))</f>
        <v>210</v>
      </c>
      <c r="Y65" s="183">
        <f t="shared" si="24"/>
        <v>3000</v>
      </c>
      <c r="Z65" s="183">
        <f>IF(H65=10,AF16,IF(H65=11,AF17,IF(H65=20,AF10,IF(H65=21,AF11,IF(H65=22,AF8,IF(H65=23,AF9,IF(H65=24,AF6,IF(H65=25,AF7,IF(H65=30,AF12,IF(H65=31,AF13,IF(H65=40,AF14,IF(H65=41,AF15,IF(H65=50,AF18,IF(H65=51,AF19,IF(H65=60,AF20,IF(H65=61,AF21,2000))))))))))))))))</f>
        <v>60</v>
      </c>
      <c r="AA65" s="183">
        <f>IF(H65=10,AH16,IF(H65=11,AH17,IF(H65=20,AH10,IF(H65=21,AH11,IF(H65=22,AH8,IF(H65=23,AH9,IF(H65=24,AH6,IF(H65=25,AH7,IF(H65=30,AH12,IF(H65=31,AH13,IF(H65=40,AH14,IF(H65=41,AH15,IF(H65=50,AH18,IF(H65=51,AH19,IF(H65=60,AH20,IF(H65=61,AH21,2000))))))))))))))))</f>
        <v>150</v>
      </c>
      <c r="AB65" s="183">
        <f>IF(H65=10,AJ16,IF(H65=11,AJ17,IF(H65=20,AJ10,IF(H65=21,AJ11,IF(H65=22,AJ8,IF(H65=23,AJ9,IF(H65=24,AJ6,IF(H65=25,AJ7,IF(H65=30,AJ12,IF(H65=31,AJ13,IF(H65=40,AJ14,IF(H65=41,AJ15,IF(H65=50,AJ18,IF(H65=51,AJ19,IF(H65=60,AJ20,IF(H65=61,AJ21,2000))))))))))))))))</f>
        <v>210</v>
      </c>
      <c r="AC65" s="183">
        <f>IF(H65=10,AK16,IF(H65=11,AK17,IF(H65=20,AK10,IF(H65=21,AK11,IF(H65=22,AK8,IF(H65=23,AK9,IF(H65=24,AK6,IF(H65=25,AK7,IF(H65=30,AK12,IF(H65=31,AK13,IF(H65=40,AK14,IF(H65=41,AK15,IF(H65=50,AK18,IF(H65=51,AK19,IF(H65=60,AK20,IF(H65=61,AK21,2000))))))))))))))))</f>
        <v>210</v>
      </c>
      <c r="AD65" s="183">
        <f>IF(H65=10,AL16,IF(H65=11,AL17,IF(H65=20,AL10,IF(H65=21,AL11,IF(H65=22,AL8,IF(H65=23,AL9,IF(H65=24,AL6,IF(H65=25,AL7,IF(H65=30,AL12,IF(H65=31,AL13,IF(H65=40,AL14,IF(H65=41,AL15,IF(H65=50,AL18,IF(H65=51,AL19,IF(H65=60,AL20,IF(H65=61,AL21,2000))))))))))))))))</f>
        <v>210</v>
      </c>
      <c r="AF65" s="183">
        <f t="shared" si="25"/>
        <v>3000</v>
      </c>
      <c r="AG65" s="183">
        <f>IF(H65=10,AM16,IF(H65=11,AM17,IF(H65=20,AM10,IF(H65=21,AM11,IF(H65=22,AM8,IF(H65=23,AM9,IF(H65=24,AM6,IF(H65=25,AM7,IF(H65=30,AM12,IF(H65=31,AM13,IF(H65=40,AM14,IF(H65=41,AM15,IF(H65=50,AM18,IF(H65=51,AM19,IF(H65=60,AM20,IF(H65=61,AM21,2000))))))))))))))))</f>
        <v>50</v>
      </c>
      <c r="AH65" s="183">
        <f>IF(H65=10,AN16,IF(H65=11,AN17,IF(H65=20,AN10,IF(H65=21,AN11,IF(H65=22,AN8,IF(H65=23,AN9,IF(H65=24,AN6,IF(H65=25,AN7,IF(H65=30,AN12,IF(H65=31,AN13,IF(H65=40,AN14,IF(H65=41,AN15,IF(H65=50,AN18,IF(H65=51,AN19,IF(H65=60,AN20,IF(H65=61,AN21,2000))))))))))))))))</f>
        <v>150</v>
      </c>
      <c r="AI65" s="183">
        <f>IF(H65=10,AO16,IF(H65=11,AO17,IF(H65=20,AO10,IF(H65=21,AO11,IF(H65=22,AO8,IF(H65=23,AO9,IF(H65=24,AO6,IF(H65=25,AO7,IF(H65=30,AO12,IF(H65=31,AO13,IF(H65=40,AO14,IF(H65=41,AO15,IF(H65=50,AO18,IF(H65=51,AO19,IF(H65=60,AO20,IF(H65=61,AO21,2000))))))))))))))))</f>
        <v>250</v>
      </c>
      <c r="AJ65" s="183">
        <f>IF(H65=10,AP16,IF(H65=11,AP17,IF(H65=20,AP10,IF(H65=21,AP11,IF(H65=22,AP8,IF(H65=23,AP9,IF(H65=24,AP6,IF(H65=25,AP7,IF(H65=30,AP12,IF(H65=31,AP13,IF(H65=40,AP14,IF(H65=41,AP15,IF(H65=50,AP18,IF(H65=51,AP19,IF(H65=60,AP20,IF(H65=61,AP21,2000))))))))))))))))</f>
        <v>310</v>
      </c>
      <c r="AK65" s="183">
        <f>IF(H65=10,AQ16,IF(H65=11,AQ17,IF(H65=20,AQ10,IF(H65=21,AQ11,IF(H65=22,AQ8,IF(H65=23,AQ9,IF(H65=24,AQ6,IF(H65=25,AQ7,IF(H65=30,AQ12,IF(H65=31,AQ13,IF(H65=40,AQ14,IF(H65=41,AQ15,IF(H65=50,AQ18,IF(H65=51,AQ19,IF(H65=60,AQ20,IF(H65=61,AQ21,2000))))))))))))))))</f>
        <v>410</v>
      </c>
      <c r="AM65" s="183">
        <f t="shared" si="26"/>
        <v>3000</v>
      </c>
      <c r="AN65" s="183">
        <f>IF(H65=10,L16,IF(H65=11,L17,IF(H65=20,L10,IF(H65=21,L11,IF(H65=22,L8,IF(H65=23,L9,IF(H65=24,L6,IF(H65=25,L7,IF(H65=30,L12,IF(H65=31,L13,IF(H65=40,L14,IF(H65=41,L15,IF(H65=50,L18,IF(H65=51,L19,IF(H65=60,L20,IF(H65=61,L21,2000))))))))))))))))</f>
        <v>60</v>
      </c>
      <c r="AO65" s="183">
        <f>IF(H65=10,N16,IF(H65=11,N17,IF(H65=20,N10,IF(H65=21,N11,IF(H65=22,N8,IF(H65=23,N9,IF(H65=24,N6,IF(H65=25,N7,IF(H65=30,N12,IF(H65=31,N13,IF(H65=40,N14,IF(H65=41,N15,IF(H65=50,N18,IF(H65=51,N19,IF(H65=60,N20,IF(H65=61,N21,2000))))))))))))))))</f>
        <v>150</v>
      </c>
      <c r="AP65" s="183">
        <f>IF(H65=10,P16,IF(H65=11,P17,IF(H65=20,P10,IF(H65=21,P11,IF(H65=22,P8,IF(H65=23,P9,IF(H65=24,P6,IF(H65=25,P7,IF(H65=30,P12,IF(H65=31,P13,IF(H65=40,P14,IF(H65=41,P15,IF(H65=50,P18,IF(H65=51,P19,IF(H65=60,P20,IF(H65=61,P21,2000))))))))))))))))</f>
        <v>210</v>
      </c>
      <c r="AR65" s="183">
        <f t="shared" si="27"/>
        <v>3000</v>
      </c>
      <c r="AS65" s="183">
        <f>IF(H65=10,Q16,IF(H65=11,Q17,IF(H65=20,Q10,IF(H65=21,Q11,IF(H65=22,Q8,IF(H65=23,Q9,IF(H65=24,Q6,IF(H65=25,Q7,IF(H65=30,Q12,IF(H65=31,Q13,IF(H65=40,Q14,IF(H65=41,Q15,IF(H65=50,Q18,IF(H65=51,Q19,IF(H65=60,Q20,IF(H65=61,Q21,2000))))))))))))))))</f>
        <v>60</v>
      </c>
      <c r="AT65" s="183">
        <f>IF(H65=10,S16,IF(H65=11,S17,IF(H65=20,S10,IF(H65=21,S11,IF(H65=22,S8,IF(H65=23,S9,IF(H65=24,S6,IF(H65=25,S7,IF(H65=30,S12,IF(H65=31,S13,IF(H65=40,S14,IF(H65=41,S15,IF(H65=50,S18,IF(H65=51,S19,IF(H65=60,S20,IF(H65=61,S21,8199))))))))))))))))</f>
        <v>150</v>
      </c>
      <c r="AU65" s="251">
        <v>8999</v>
      </c>
      <c r="AV65" s="251"/>
      <c r="AW65" s="183">
        <f t="shared" si="28"/>
        <v>3000</v>
      </c>
      <c r="AX65" s="183">
        <f>IF(H65=10,U16,IF(H65=11,U17,IF(H65=20,U10,IF(H65=21,U11,IF(H65=22,U8,IF(H65=23,U9,IF(H65=24,U6,IF(H65=25,U7,IF(H65=30,U12,IF(H65=31,U13,IF(H65=40,U14,IF(H65=41,U15,IF(H65=50,U18,IF(H65=51,U19,IF(H65=60,U20,IF(H65=61,U21,2000))))))))))))))))</f>
        <v>50</v>
      </c>
      <c r="AY65" s="183">
        <f>IF(H65=10,V16,IF(H65=11,V17,IF(H65=20,V10,IF(H65=21,V11,IF(H65=22,V8,IF(H65=23,V9,IF(H65=24,V6,IF(H65=25,V7,IF(H65=30,V12,IF(H65=31,V13,IF(H65=40,V14,IF(H65=41,V15,IF(H65=50,V18,IF(H65=51,V19,IF(H65=60,V20,IF(H65=61,V21,2000))))))))))))))))</f>
        <v>150</v>
      </c>
      <c r="AZ65" s="183">
        <f>IF(H65=10,W16,IF(H65=11,W17,IF(H65=20,W10,IF(H65=21,W11,IF(H65=22,W8,IF(H65=23,W9,IF(H65=24,W6,IF(H65=25,W7,IF(H65=30,W12,IF(H65=31,W13,IF(H65=40,W14,IF(H65=41,W15,IF(H65=50,W18,IF(H65=51,W19,IF(H65=60,W20,IF(H65=61,W21,2000))))))))))))))))</f>
        <v>250</v>
      </c>
      <c r="BB65" s="252"/>
      <c r="BH65" s="182"/>
    </row>
    <row r="66" spans="1:60">
      <c r="A66" s="183" t="str">
        <f t="shared" si="29"/>
        <v>nein</v>
      </c>
      <c r="B66" s="183" t="str">
        <f t="shared" si="30"/>
        <v>nein</v>
      </c>
      <c r="C66" s="251" t="str">
        <f t="shared" si="18"/>
        <v>nein</v>
      </c>
      <c r="D66" s="183" t="str">
        <f t="shared" si="19"/>
        <v>nein</v>
      </c>
      <c r="E66" s="250" t="str">
        <f>IF(O66=10,E16,IF(O66=11,E17,IF(O66=20,E10,IF(O66=21,E11,IF(O66=22,E8,IF(O66=23,E9,IF(O66=24,E6,IF(O66=25,E7,IF(O66=30,E12,IF(O66=31,E13,IF(O66=40,E14,IF(O66=41,E15,IF(O66=50,E18,IF(O66=51,E19,IF(O66=60,E20,IF(O66=61,E21,"nein"))))))))))))))))</f>
        <v>nein</v>
      </c>
      <c r="F66" s="250"/>
      <c r="G66" s="251"/>
      <c r="H66" s="183">
        <f>M!T66</f>
        <v>60</v>
      </c>
      <c r="I66" s="183">
        <f>M!AE9</f>
        <v>0</v>
      </c>
      <c r="J66" s="183">
        <f>M!E66</f>
        <v>0</v>
      </c>
      <c r="K66" s="183">
        <f>M!N66</f>
        <v>0</v>
      </c>
      <c r="L66" s="183">
        <f>M!O66</f>
        <v>0</v>
      </c>
      <c r="M66" s="251"/>
      <c r="N66" s="183">
        <f t="shared" si="20"/>
        <v>5000</v>
      </c>
      <c r="O66" s="183" t="str">
        <f t="shared" si="17"/>
        <v>0</v>
      </c>
      <c r="P66" s="183">
        <f t="shared" si="21"/>
        <v>5000</v>
      </c>
      <c r="Q66" s="183">
        <f t="shared" si="22"/>
        <v>5000</v>
      </c>
      <c r="R66" s="183">
        <f t="shared" si="31"/>
        <v>2000</v>
      </c>
      <c r="S66" s="183">
        <f>IF(H66=10,Y16,IF(H66=11,Y17,IF(H66=20,Y10,IF(H66=21,Y11,IF(H66=22,Y8,IF(H66=23,Y9,IF(H66=24,Y6,IF(H66=25,Y7,IF(H66=30,Y12,IF(H66=31,Y13,IF(H66=40,Y14,IF(H66=41,Y15,IF(H66=50,Y18,IF(H66=51,Y19,IF(H66=60,Y20,IF(H66=61,Y21,2000))))))))))))))))</f>
        <v>60</v>
      </c>
      <c r="T66" s="183">
        <f>IF(H66=10,AA16,IF(H66=11,AA17,IF(H66=20,AA10,IF(H66=21,AA11,IF(H66=22,AA8,IF(H66=23,AA9,IF(H66=24,AA6,IF(H66=25,AA7,IF(H66=30,AA12,IF(H66=31,AA13,IF(H66=40,AA14,IF(H66=41,AA15,IF(H66=50,AA18,IF(H66=51,AA19,IF(H66=60,AA20,IF(H66=61,AA21,2000))))))))))))))))</f>
        <v>150</v>
      </c>
      <c r="U66" s="183">
        <f>IF(H66=10,AC16,IF(H66=11,AC17,IF(H66=20,AC10,IF(H66=21,AC11,IF(H66=22,AC8,IF(H66=23,AC9,IF(H66=24,AC6,IF(H66=25,AC7,IF(H66=30,AC12,IF(H66=31,AC13,IF(H66=40,AC14,IF(H66=41,AC15,IF(H66=50,AC18,IF(H66=51,AC19,IF(H66=60,AC20,IF(H66=61,AC21,2000))))))))))))))))</f>
        <v>210</v>
      </c>
      <c r="V66" s="183">
        <f>IF(H66=10,AD16,IF(H66=11,AD17,IF(H66=20,AD10,IF(H66=21,AD11,IF(H66=22,AD8,IF(H66=23,AD9,IF(H66=24,AD6,IF(H66=25,AD7,IF(H66=30,AD12,IF(H66=31,AD13,IF(H66=40,AD14,IF(H66=41,AD15,IF(H66=50,AD18,IF(H66=51,AD19,IF(H66=60,AD20,IF(H66=61,AD21,2000))))))))))))))))</f>
        <v>210</v>
      </c>
      <c r="W66" s="183">
        <f>IF(H66=10,AE16,IF(H66=11,AE17,IF(H66=20,AE10,IF(H66=21,AE11,IF(H66=22,AE8,IF(H66=23,AE9,IF(H66=24,AE6,IF(H66=25,AE7,IF(H66=30,AE12,IF(H66=31,AE13,IF(H66=40,AE14,IF(H66=41,AE15,IF(H66=50,AE18,IF(H66=51,AE19,IF(H66=60,AE20,IF(H66=61,AE21,2000))))))))))))))))</f>
        <v>210</v>
      </c>
      <c r="Y66" s="183">
        <f t="shared" si="24"/>
        <v>3000</v>
      </c>
      <c r="Z66" s="183">
        <f>IF(H66=10,AF16,IF(H66=11,AF17,IF(H66=20,AF10,IF(H66=21,AF11,IF(H66=22,AF8,IF(H66=23,AF9,IF(H66=24,AF6,IF(H66=25,AF7,IF(H66=30,AF12,IF(H66=31,AF13,IF(H66=40,AF14,IF(H66=41,AF15,IF(H66=50,AF18,IF(H66=51,AF19,IF(H66=60,AF20,IF(H66=61,AF21,2000))))))))))))))))</f>
        <v>60</v>
      </c>
      <c r="AA66" s="183">
        <f>IF(H66=10,AH16,IF(H66=11,AH17,IF(H66=20,AH10,IF(H66=21,AH11,IF(H66=22,AH8,IF(H66=23,AH9,IF(H66=24,AH6,IF(H66=25,AH7,IF(H66=30,AH12,IF(H66=31,AH13,IF(H66=40,AH14,IF(H66=41,AH15,IF(H66=50,AH18,IF(H66=51,AH19,IF(H66=60,AH20,IF(H66=61,AH21,2000))))))))))))))))</f>
        <v>150</v>
      </c>
      <c r="AB66" s="183">
        <f>IF(H66=10,AJ16,IF(H66=11,AJ17,IF(H66=20,AJ10,IF(H66=21,AJ11,IF(H66=22,AJ8,IF(H66=23,AJ9,IF(H66=24,AJ6,IF(H66=25,AJ7,IF(H66=30,AJ12,IF(H66=31,AJ13,IF(H66=40,AJ14,IF(H66=41,AJ15,IF(H66=50,AJ18,IF(H66=51,AJ19,IF(H66=60,AJ20,IF(H66=61,AJ21,2000))))))))))))))))</f>
        <v>210</v>
      </c>
      <c r="AC66" s="183">
        <f>IF(H66=10,AK16,IF(H66=11,AK17,IF(H66=20,AK10,IF(H66=21,AK11,IF(H66=22,AK8,IF(H66=23,AK9,IF(H66=24,AK6,IF(H66=25,AK7,IF(H66=30,AK12,IF(H66=31,AK13,IF(H66=40,AK14,IF(H66=41,AK15,IF(H66=50,AK18,IF(H66=51,AK19,IF(H66=60,AK20,IF(H66=61,AK21,2000))))))))))))))))</f>
        <v>210</v>
      </c>
      <c r="AD66" s="183">
        <f>IF(H66=10,AL16,IF(H66=11,AL17,IF(H66=20,AL10,IF(H66=21,AL11,IF(H66=22,AL8,IF(H66=23,AL9,IF(H66=24,AL6,IF(H66=25,AL7,IF(H66=30,AL12,IF(H66=31,AL13,IF(H66=40,AL14,IF(H66=41,AL15,IF(H66=50,AL18,IF(H66=51,AL19,IF(H66=60,AL20,IF(H66=61,AL21,2000))))))))))))))))</f>
        <v>210</v>
      </c>
      <c r="AF66" s="183">
        <f t="shared" si="25"/>
        <v>3000</v>
      </c>
      <c r="AG66" s="183">
        <f>IF(H66=10,AM16,IF(H66=11,AM17,IF(H66=20,AM10,IF(H66=21,AM11,IF(H66=22,AM8,IF(H66=23,AM9,IF(H66=24,AM6,IF(H66=25,AM7,IF(H66=30,AM12,IF(H66=31,AM13,IF(H66=40,AM14,IF(H66=41,AM15,IF(H66=50,AM18,IF(H66=51,AM19,IF(H66=60,AM20,IF(H66=61,AM21,2000))))))))))))))))</f>
        <v>50</v>
      </c>
      <c r="AH66" s="183">
        <f>IF(H66=10,AN16,IF(H66=11,AN17,IF(H66=20,AN10,IF(H66=21,AN11,IF(H66=22,AN8,IF(H66=23,AN9,IF(H66=24,AN6,IF(H66=25,AN7,IF(H66=30,AN12,IF(H66=31,AN13,IF(H66=40,AN14,IF(H66=41,AN15,IF(H66=50,AN18,IF(H66=51,AN19,IF(H66=60,AN20,IF(H66=61,AN21,2000))))))))))))))))</f>
        <v>150</v>
      </c>
      <c r="AI66" s="183">
        <f>IF(H66=10,AO16,IF(H66=11,AO17,IF(H66=20,AO10,IF(H66=21,AO11,IF(H66=22,AO8,IF(H66=23,AO9,IF(H66=24,AO6,IF(H66=25,AO7,IF(H66=30,AO12,IF(H66=31,AO13,IF(H66=40,AO14,IF(H66=41,AO15,IF(H66=50,AO18,IF(H66=51,AO19,IF(H66=60,AO20,IF(H66=61,AO21,2000))))))))))))))))</f>
        <v>250</v>
      </c>
      <c r="AJ66" s="183">
        <f>IF(H66=10,AP16,IF(H66=11,AP17,IF(H66=20,AP10,IF(H66=21,AP11,IF(H66=22,AP8,IF(H66=23,AP9,IF(H66=24,AP6,IF(H66=25,AP7,IF(H66=30,AP12,IF(H66=31,AP13,IF(H66=40,AP14,IF(H66=41,AP15,IF(H66=50,AP18,IF(H66=51,AP19,IF(H66=60,AP20,IF(H66=61,AP21,2000))))))))))))))))</f>
        <v>310</v>
      </c>
      <c r="AK66" s="183">
        <f>IF(H66=10,AQ16,IF(H66=11,AQ17,IF(H66=20,AQ10,IF(H66=21,AQ11,IF(H66=22,AQ8,IF(H66=23,AQ9,IF(H66=24,AQ6,IF(H66=25,AQ7,IF(H66=30,AQ12,IF(H66=31,AQ13,IF(H66=40,AQ14,IF(H66=41,AQ15,IF(H66=50,AQ18,IF(H66=51,AQ19,IF(H66=60,AQ20,IF(H66=61,AQ21,2000))))))))))))))))</f>
        <v>410</v>
      </c>
      <c r="AM66" s="183">
        <f t="shared" si="26"/>
        <v>3000</v>
      </c>
      <c r="AN66" s="183">
        <f>IF(H66=10,L16,IF(H66=11,L17,IF(H66=20,L10,IF(H66=21,L11,IF(H66=22,L8,IF(H66=23,L9,IF(H66=24,L6,IF(H66=25,L7,IF(H66=30,L12,IF(H66=31,L13,IF(H66=40,L14,IF(H66=41,L15,IF(H66=50,L18,IF(H66=51,L19,IF(H66=60,L20,IF(H66=61,L21,2000))))))))))))))))</f>
        <v>60</v>
      </c>
      <c r="AO66" s="183">
        <f>IF(H66=10,N16,IF(H66=11,N17,IF(H66=20,N10,IF(H66=21,N11,IF(H66=22,N8,IF(H66=23,N9,IF(H66=24,N6,IF(H66=25,N7,IF(H66=30,N12,IF(H66=31,N13,IF(H66=40,N14,IF(H66=41,N15,IF(H66=50,N18,IF(H66=51,N19,IF(H66=60,N20,IF(H66=61,N21,2000))))))))))))))))</f>
        <v>150</v>
      </c>
      <c r="AP66" s="183">
        <f>IF(H66=10,P16,IF(H66=11,P17,IF(H66=20,P10,IF(H66=21,P11,IF(H66=22,P8,IF(H66=23,P9,IF(H66=24,P6,IF(H66=25,P7,IF(H66=30,P12,IF(H66=31,P13,IF(H66=40,P14,IF(H66=41,P15,IF(H66=50,P18,IF(H66=51,P19,IF(H66=60,P20,IF(H66=61,P21,2000))))))))))))))))</f>
        <v>210</v>
      </c>
      <c r="AR66" s="183">
        <f t="shared" si="27"/>
        <v>3000</v>
      </c>
      <c r="AS66" s="183">
        <f>IF(H66=10,Q16,IF(H66=11,Q17,IF(H66=20,Q10,IF(H66=21,Q11,IF(H66=22,Q8,IF(H66=23,Q9,IF(H66=24,Q6,IF(H66=25,Q7,IF(H66=30,Q12,IF(H66=31,Q13,IF(H66=40,Q14,IF(H66=41,Q15,IF(H66=50,Q18,IF(H66=51,Q19,IF(H66=60,Q20,IF(H66=61,Q21,2000))))))))))))))))</f>
        <v>60</v>
      </c>
      <c r="AT66" s="183">
        <f>IF(H66=10,S16,IF(H66=11,S17,IF(H66=20,S10,IF(H66=21,S11,IF(H66=22,S8,IF(H66=23,S9,IF(H66=24,S6,IF(H66=25,S7,IF(H66=30,S12,IF(H66=31,S13,IF(H66=40,S14,IF(H66=41,S15,IF(H66=50,S18,IF(H66=51,S19,IF(H66=60,S20,IF(H66=61,S21,8199))))))))))))))))</f>
        <v>150</v>
      </c>
      <c r="AU66" s="251">
        <v>8999</v>
      </c>
      <c r="AV66" s="251"/>
      <c r="AW66" s="183">
        <f t="shared" si="28"/>
        <v>3000</v>
      </c>
      <c r="AX66" s="183">
        <f>IF(H66=10,U16,IF(H66=11,U17,IF(H66=20,U10,IF(H66=21,U11,IF(H66=22,U8,IF(H66=23,U9,IF(H66=24,U6,IF(H66=25,U7,IF(H66=30,U12,IF(H66=31,U13,IF(H66=40,U14,IF(H66=41,U15,IF(H66=50,U18,IF(H66=51,U19,IF(H66=60,U20,IF(H66=61,U21,2000))))))))))))))))</f>
        <v>50</v>
      </c>
      <c r="AY66" s="183">
        <f>IF(H66=10,V16,IF(H66=11,V17,IF(H66=20,V10,IF(H66=21,V11,IF(H66=22,V8,IF(H66=23,V9,IF(H66=24,V6,IF(H66=25,V7,IF(H66=30,V12,IF(H66=31,V13,IF(H66=40,V14,IF(H66=41,V15,IF(H66=50,V18,IF(H66=51,V19,IF(H66=60,V20,IF(H66=61,V21,2000))))))))))))))))</f>
        <v>150</v>
      </c>
      <c r="AZ66" s="183">
        <f>IF(H66=10,W16,IF(H66=11,W17,IF(H66=20,W10,IF(H66=21,W11,IF(H66=22,W8,IF(H66=23,W9,IF(H66=24,W6,IF(H66=25,W7,IF(H66=30,W12,IF(H66=31,W13,IF(H66=40,W14,IF(H66=41,W15,IF(H66=50,W18,IF(H66=51,W19,IF(H66=60,W20,IF(H66=61,W21,2000))))))))))))))))</f>
        <v>250</v>
      </c>
      <c r="BB66" s="252"/>
      <c r="BH66" s="182"/>
    </row>
    <row r="67" spans="1:60">
      <c r="A67" s="183" t="str">
        <f t="shared" si="29"/>
        <v>nein</v>
      </c>
      <c r="B67" s="183" t="str">
        <f t="shared" si="30"/>
        <v>nein</v>
      </c>
      <c r="C67" s="251" t="str">
        <f t="shared" si="18"/>
        <v>nein</v>
      </c>
      <c r="D67" s="183" t="str">
        <f t="shared" si="19"/>
        <v>nein</v>
      </c>
      <c r="E67" s="250" t="str">
        <f>IF(O67=10,E16,IF(O67=11,E17,IF(O67=20,E10,IF(O67=21,E11,IF(O67=22,E8,IF(O67=23,E9,IF(O67=24,E6,IF(O67=25,E7,IF(O67=30,E12,IF(O67=31,E13,IF(O67=40,E14,IF(O67=41,E15,IF(O67=50,E18,IF(O67=51,E19,IF(O67=60,E20,IF(O67=61,E21,"nein"))))))))))))))))</f>
        <v>nein</v>
      </c>
      <c r="F67" s="250"/>
      <c r="G67" s="251"/>
      <c r="H67" s="183">
        <f>M!T67</f>
        <v>60</v>
      </c>
      <c r="I67" s="183">
        <f>M!AE9</f>
        <v>0</v>
      </c>
      <c r="J67" s="183">
        <f>M!E67</f>
        <v>0</v>
      </c>
      <c r="K67" s="183">
        <f>M!N67</f>
        <v>0</v>
      </c>
      <c r="L67" s="183">
        <f>M!O67</f>
        <v>0</v>
      </c>
      <c r="M67" s="251"/>
      <c r="N67" s="183">
        <f t="shared" si="20"/>
        <v>5000</v>
      </c>
      <c r="O67" s="183" t="str">
        <f t="shared" si="17"/>
        <v>0</v>
      </c>
      <c r="P67" s="183">
        <f t="shared" si="21"/>
        <v>5000</v>
      </c>
      <c r="Q67" s="183">
        <f t="shared" si="22"/>
        <v>5000</v>
      </c>
      <c r="R67" s="183">
        <f t="shared" si="31"/>
        <v>2000</v>
      </c>
      <c r="S67" s="183">
        <f>IF(H67=10,Y16,IF(H67=11,Y17,IF(H67=20,Y10,IF(H67=21,Y11,IF(H67=22,Y8,IF(H67=23,Y9,IF(H67=24,Y6,IF(H67=25,Y7,IF(H67=30,Y12,IF(H67=31,Y13,IF(H67=40,Y14,IF(H67=41,Y15,IF(H67=50,Y18,IF(H67=51,Y19,IF(H67=60,Y20,IF(H67=61,Y21,2000))))))))))))))))</f>
        <v>60</v>
      </c>
      <c r="T67" s="183">
        <f>IF(H67=10,AA16,IF(H67=11,AA17,IF(H67=20,AA10,IF(H67=21,AA11,IF(H67=22,AA8,IF(H67=23,AA9,IF(H67=24,AA6,IF(H67=25,AA7,IF(H67=30,AA12,IF(H67=31,AA13,IF(H67=40,AA14,IF(H67=41,AA15,IF(H67=50,AA18,IF(H67=51,AA19,IF(H67=60,AA20,IF(H67=61,AA21,2000))))))))))))))))</f>
        <v>150</v>
      </c>
      <c r="U67" s="183">
        <f>IF(H67=10,AC16,IF(H67=11,AC17,IF(H67=20,AC10,IF(H67=21,AC11,IF(H67=22,AC8,IF(H67=23,AC9,IF(H67=24,AC6,IF(H67=25,AC7,IF(H67=30,AC12,IF(H67=31,AC13,IF(H67=40,AC14,IF(H67=41,AC15,IF(H67=50,AC18,IF(H67=51,AC19,IF(H67=60,AC20,IF(H67=61,AC21,2000))))))))))))))))</f>
        <v>210</v>
      </c>
      <c r="V67" s="183">
        <f>IF(H67=10,AD16,IF(H67=11,AD17,IF(H67=20,AD10,IF(H67=21,AD11,IF(H67=22,AD8,IF(H67=23,AD9,IF(H67=24,AD6,IF(H67=25,AD7,IF(H67=30,AD12,IF(H67=31,AD13,IF(H67=40,AD14,IF(H67=41,AD15,IF(H67=50,AD18,IF(H67=51,AD19,IF(H67=60,AD20,IF(H67=61,AD21,2000))))))))))))))))</f>
        <v>210</v>
      </c>
      <c r="W67" s="183">
        <f>IF(H67=10,AE16,IF(H67=11,AE17,IF(H67=20,AE10,IF(H67=21,AE11,IF(H67=22,AE8,IF(H67=23,AE9,IF(H67=24,AE6,IF(H67=25,AE7,IF(H67=30,AE12,IF(H67=31,AE13,IF(H67=40,AE14,IF(H67=41,AE15,IF(H67=50,AE18,IF(H67=51,AE19,IF(H67=60,AE20,IF(H67=61,AE21,2000))))))))))))))))</f>
        <v>210</v>
      </c>
      <c r="Y67" s="183">
        <f t="shared" si="24"/>
        <v>3000</v>
      </c>
      <c r="Z67" s="183">
        <f>IF(H67=10,AF16,IF(H67=11,AF17,IF(H67=20,AF10,IF(H67=21,AF11,IF(H67=22,AF8,IF(H67=23,AF9,IF(H67=24,AF6,IF(H67=25,AF7,IF(H67=30,AF12,IF(H67=31,AF13,IF(H67=40,AF14,IF(H67=41,AF15,IF(H67=50,AF18,IF(H67=51,AF19,IF(H67=60,AF20,IF(H67=61,AF21,2000))))))))))))))))</f>
        <v>60</v>
      </c>
      <c r="AA67" s="183">
        <f>IF(H67=10,AH16,IF(H67=11,AH17,IF(H67=20,AH10,IF(H67=21,AH11,IF(H67=22,AH8,IF(H67=23,AH9,IF(H67=24,AH6,IF(H67=25,AH7,IF(H67=30,AH12,IF(H67=31,AH13,IF(H67=40,AH14,IF(H67=41,AH15,IF(H67=50,AH18,IF(H67=51,AH19,IF(H67=60,AH20,IF(H67=61,AH21,2000))))))))))))))))</f>
        <v>150</v>
      </c>
      <c r="AB67" s="183">
        <f>IF(H67=10,AJ16,IF(H67=11,AJ17,IF(H67=20,AJ10,IF(H67=21,AJ11,IF(H67=22,AJ8,IF(H67=23,AJ9,IF(H67=24,AJ6,IF(H67=25,AJ7,IF(H67=30,AJ12,IF(H67=31,AJ13,IF(H67=40,AJ14,IF(H67=41,AJ15,IF(H67=50,AJ18,IF(H67=51,AJ19,IF(H67=60,AJ20,IF(H67=61,AJ21,2000))))))))))))))))</f>
        <v>210</v>
      </c>
      <c r="AC67" s="183">
        <f>IF(H67=10,AK16,IF(H67=11,AK17,IF(H67=20,AK10,IF(H67=21,AK11,IF(H67=22,AK8,IF(H67=23,AK9,IF(H67=24,AK6,IF(H67=25,AK7,IF(H67=30,AK12,IF(H67=31,AK13,IF(H67=40,AK14,IF(H67=41,AK15,IF(H67=50,AK18,IF(H67=51,AK19,IF(H67=60,AK20,IF(H67=61,AK21,2000))))))))))))))))</f>
        <v>210</v>
      </c>
      <c r="AD67" s="183">
        <f>IF(H67=10,AL16,IF(H67=11,AL17,IF(H67=20,AL10,IF(H67=21,AL11,IF(H67=22,AL8,IF(H67=23,AL9,IF(H67=24,AL6,IF(H67=25,AL7,IF(H67=30,AL12,IF(H67=31,AL13,IF(H67=40,AL14,IF(H67=41,AL15,IF(H67=50,AL18,IF(H67=51,AL19,IF(H67=60,AL20,IF(H67=61,AL21,2000))))))))))))))))</f>
        <v>210</v>
      </c>
      <c r="AF67" s="183">
        <f t="shared" si="25"/>
        <v>3000</v>
      </c>
      <c r="AG67" s="183">
        <f>IF(H67=10,AM16,IF(H67=11,AM17,IF(H67=20,AM10,IF(H67=21,AM11,IF(H67=22,AM8,IF(H67=23,AM9,IF(H67=24,AM6,IF(H67=25,AM7,IF(H67=30,AM12,IF(H67=31,AM13,IF(H67=40,AM14,IF(H67=41,AM15,IF(H67=50,AM18,IF(H67=51,AM19,IF(H67=60,AM20,IF(H67=61,AM21,2000))))))))))))))))</f>
        <v>50</v>
      </c>
      <c r="AH67" s="183">
        <f>IF(H67=10,AN16,IF(H67=11,AN17,IF(H67=20,AN10,IF(H67=21,AN11,IF(H67=22,AN8,IF(H67=23,AN9,IF(H67=24,AN6,IF(H67=25,AN7,IF(H67=30,AN12,IF(H67=31,AN13,IF(H67=40,AN14,IF(H67=41,AN15,IF(H67=50,AN18,IF(H67=51,AN19,IF(H67=60,AN20,IF(H67=61,AN21,2000))))))))))))))))</f>
        <v>150</v>
      </c>
      <c r="AI67" s="183">
        <f>IF(H67=10,AO16,IF(H67=11,AO17,IF(H67=20,AO10,IF(H67=21,AO11,IF(H67=22,AO8,IF(H67=23,AO9,IF(H67=24,AO6,IF(H67=25,AO7,IF(H67=30,AO12,IF(H67=31,AO13,IF(H67=40,AO14,IF(H67=41,AO15,IF(H67=50,AO18,IF(H67=51,AO19,IF(H67=60,AO20,IF(H67=61,AO21,2000))))))))))))))))</f>
        <v>250</v>
      </c>
      <c r="AJ67" s="183">
        <f>IF(H67=10,AP16,IF(H67=11,AP17,IF(H67=20,AP10,IF(H67=21,AP11,IF(H67=22,AP8,IF(H67=23,AP9,IF(H67=24,AP6,IF(H67=25,AP7,IF(H67=30,AP12,IF(H67=31,AP13,IF(H67=40,AP14,IF(H67=41,AP15,IF(H67=50,AP18,IF(H67=51,AP19,IF(H67=60,AP20,IF(H67=61,AP21,2000))))))))))))))))</f>
        <v>310</v>
      </c>
      <c r="AK67" s="183">
        <f>IF(H67=10,AQ16,IF(H67=11,AQ17,IF(H67=20,AQ10,IF(H67=21,AQ11,IF(H67=22,AQ8,IF(H67=23,AQ9,IF(H67=24,AQ6,IF(H67=25,AQ7,IF(H67=30,AQ12,IF(H67=31,AQ13,IF(H67=40,AQ14,IF(H67=41,AQ15,IF(H67=50,AQ18,IF(H67=51,AQ19,IF(H67=60,AQ20,IF(H67=61,AQ21,2000))))))))))))))))</f>
        <v>410</v>
      </c>
      <c r="AM67" s="183">
        <f t="shared" si="26"/>
        <v>3000</v>
      </c>
      <c r="AN67" s="183">
        <f>IF(H67=10,L16,IF(H67=11,L17,IF(H67=20,L10,IF(H67=21,L11,IF(H67=22,L8,IF(H67=23,L9,IF(H67=24,L6,IF(H67=25,L7,IF(H67=30,L12,IF(H67=31,L13,IF(H67=40,L14,IF(H67=41,L15,IF(H67=50,L18,IF(H67=51,L19,IF(H67=60,L20,IF(H67=61,L21,2000))))))))))))))))</f>
        <v>60</v>
      </c>
      <c r="AO67" s="183">
        <f>IF(H67=10,N16,IF(H67=11,N17,IF(H67=20,N10,IF(H67=21,N11,IF(H67=22,N8,IF(H67=23,N9,IF(H67=24,N6,IF(H67=25,N7,IF(H67=30,N12,IF(H67=31,N13,IF(H67=40,N14,IF(H67=41,N15,IF(H67=50,N18,IF(H67=51,N19,IF(H67=60,N20,IF(H67=61,N21,2000))))))))))))))))</f>
        <v>150</v>
      </c>
      <c r="AP67" s="183">
        <f>IF(H67=10,P16,IF(H67=11,P17,IF(H67=20,P10,IF(H67=21,P11,IF(H67=22,P8,IF(H67=23,P9,IF(H67=24,P6,IF(H67=25,P7,IF(H67=30,P12,IF(H67=31,P13,IF(H67=40,P14,IF(H67=41,P15,IF(H67=50,P18,IF(H67=51,P19,IF(H67=60,P20,IF(H67=61,P21,2000))))))))))))))))</f>
        <v>210</v>
      </c>
      <c r="AR67" s="183">
        <f t="shared" si="27"/>
        <v>3000</v>
      </c>
      <c r="AS67" s="183">
        <f>IF(H67=10,Q16,IF(H67=11,Q17,IF(H67=20,Q10,IF(H67=21,Q11,IF(H67=22,Q8,IF(H67=23,Q9,IF(H67=24,Q6,IF(H67=25,Q7,IF(H67=30,Q12,IF(H67=31,Q13,IF(H67=40,Q14,IF(H67=41,Q15,IF(H67=50,Q18,IF(H67=51,Q19,IF(H67=60,Q20,IF(H67=61,Q21,2000))))))))))))))))</f>
        <v>60</v>
      </c>
      <c r="AT67" s="183">
        <f>IF(H67=10,S16,IF(H67=11,S17,IF(H67=20,S10,IF(H67=21,S11,IF(H67=22,S8,IF(H67=23,S9,IF(H67=24,S6,IF(H67=25,S7,IF(H67=30,S12,IF(H67=31,S13,IF(H67=40,S14,IF(H67=41,S15,IF(H67=50,S18,IF(H67=51,S19,IF(H67=60,S20,IF(H67=61,S21,8199))))))))))))))))</f>
        <v>150</v>
      </c>
      <c r="AU67" s="251">
        <v>8999</v>
      </c>
      <c r="AV67" s="251"/>
      <c r="AW67" s="183">
        <f t="shared" si="28"/>
        <v>3000</v>
      </c>
      <c r="AX67" s="183">
        <f>IF(H67=10,U16,IF(H67=11,U17,IF(H67=20,U10,IF(H67=21,U11,IF(H67=22,U8,IF(H67=23,U9,IF(H67=24,U6,IF(H67=25,U7,IF(H67=30,U12,IF(H67=31,U13,IF(H67=40,U14,IF(H67=41,U15,IF(H67=50,U18,IF(H67=51,U19,IF(H67=60,U20,IF(H67=61,U21,2000))))))))))))))))</f>
        <v>50</v>
      </c>
      <c r="AY67" s="183">
        <f>IF(H67=10,V16,IF(H67=11,V17,IF(H67=20,V10,IF(H67=21,V11,IF(H67=22,V8,IF(H67=23,V9,IF(H67=24,V6,IF(H67=25,V7,IF(H67=30,V12,IF(H67=31,V13,IF(H67=40,V14,IF(H67=41,V15,IF(H67=50,V18,IF(H67=51,V19,IF(H67=60,V20,IF(H67=61,V21,2000))))))))))))))))</f>
        <v>150</v>
      </c>
      <c r="AZ67" s="183">
        <f>IF(H67=10,W16,IF(H67=11,W17,IF(H67=20,W10,IF(H67=21,W11,IF(H67=22,W8,IF(H67=23,W9,IF(H67=24,W6,IF(H67=25,W7,IF(H67=30,W12,IF(H67=31,W13,IF(H67=40,W14,IF(H67=41,W15,IF(H67=50,W18,IF(H67=51,W19,IF(H67=60,W20,IF(H67=61,W21,2000))))))))))))))))</f>
        <v>250</v>
      </c>
      <c r="BB67" s="252"/>
      <c r="BH67" s="182"/>
    </row>
    <row r="68" spans="1:60">
      <c r="A68" s="183" t="str">
        <f t="shared" si="29"/>
        <v>nein</v>
      </c>
      <c r="B68" s="183" t="str">
        <f t="shared" si="30"/>
        <v>nein</v>
      </c>
      <c r="C68" s="251" t="str">
        <f t="shared" si="18"/>
        <v>nein</v>
      </c>
      <c r="D68" s="183" t="str">
        <f t="shared" si="19"/>
        <v>nein</v>
      </c>
      <c r="E68" s="250" t="str">
        <f>IF(O68=10,E16,IF(O68=11,E17,IF(O68=20,E10,IF(O68=21,E11,IF(O68=22,E8,IF(O68=23,E9,IF(O68=24,E6,IF(O68=25,E7,IF(O68=30,E12,IF(O68=31,E13,IF(O68=40,E14,IF(O68=41,E15,IF(O68=50,E18,IF(O68=51,E19,IF(O68=60,E20,IF(O68=61,E21,"nein"))))))))))))))))</f>
        <v>nein</v>
      </c>
      <c r="F68" s="250"/>
      <c r="G68" s="251"/>
      <c r="H68" s="183">
        <f>M!T68</f>
        <v>60</v>
      </c>
      <c r="I68" s="183">
        <f>M!AE9</f>
        <v>0</v>
      </c>
      <c r="J68" s="183">
        <f>M!E68</f>
        <v>0</v>
      </c>
      <c r="K68" s="183">
        <f>M!N68</f>
        <v>0</v>
      </c>
      <c r="L68" s="183">
        <f>M!O68</f>
        <v>0</v>
      </c>
      <c r="M68" s="251"/>
      <c r="N68" s="183">
        <f t="shared" si="20"/>
        <v>5000</v>
      </c>
      <c r="O68" s="183" t="str">
        <f t="shared" si="17"/>
        <v>0</v>
      </c>
      <c r="P68" s="183">
        <f t="shared" si="21"/>
        <v>5000</v>
      </c>
      <c r="Q68" s="183">
        <f t="shared" si="22"/>
        <v>5000</v>
      </c>
      <c r="R68" s="183">
        <f t="shared" si="31"/>
        <v>2000</v>
      </c>
      <c r="S68" s="183">
        <f>IF(H68=10,Y16,IF(H68=11,Y17,IF(H68=20,Y10,IF(H68=21,Y11,IF(H68=22,Y8,IF(H68=23,Y9,IF(H68=24,Y6,IF(H68=25,Y7,IF(H68=30,Y12,IF(H68=31,Y13,IF(H68=40,Y14,IF(H68=41,Y15,IF(H68=50,Y18,IF(H68=51,Y19,IF(H68=60,Y20,IF(H68=61,Y21,2000))))))))))))))))</f>
        <v>60</v>
      </c>
      <c r="T68" s="183">
        <f>IF(H68=10,AA16,IF(H68=11,AA17,IF(H68=20,AA10,IF(H68=21,AA11,IF(H68=22,AA8,IF(H68=23,AA9,IF(H68=24,AA6,IF(H68=25,AA7,IF(H68=30,AA12,IF(H68=31,AA13,IF(H68=40,AA14,IF(H68=41,AA15,IF(H68=50,AA18,IF(H68=51,AA19,IF(H68=60,AA20,IF(H68=61,AA21,2000))))))))))))))))</f>
        <v>150</v>
      </c>
      <c r="U68" s="183">
        <f>IF(H68=10,AC16,IF(H68=11,AC17,IF(H68=20,AC10,IF(H68=21,AC11,IF(H68=22,AC8,IF(H68=23,AC9,IF(H68=24,AC6,IF(H68=25,AC7,IF(H68=30,AC12,IF(H68=31,AC13,IF(H68=40,AC14,IF(H68=41,AC15,IF(H68=50,AC18,IF(H68=51,AC19,IF(H68=60,AC20,IF(H68=61,AC21,2000))))))))))))))))</f>
        <v>210</v>
      </c>
      <c r="V68" s="183">
        <f>IF(H68=10,AD16,IF(H68=11,AD17,IF(H68=20,AD10,IF(H68=21,AD11,IF(H68=22,AD8,IF(H68=23,AD9,IF(H68=24,AD6,IF(H68=25,AD7,IF(H68=30,AD12,IF(H68=31,AD13,IF(H68=40,AD14,IF(H68=41,AD15,IF(H68=50,AD18,IF(H68=51,AD19,IF(H68=60,AD20,IF(H68=61,AD21,2000))))))))))))))))</f>
        <v>210</v>
      </c>
      <c r="W68" s="183">
        <f>IF(H68=10,AE16,IF(H68=11,AE17,IF(H68=20,AE10,IF(H68=21,AE11,IF(H68=22,AE8,IF(H68=23,AE9,IF(H68=24,AE6,IF(H68=25,AE7,IF(H68=30,AE12,IF(H68=31,AE13,IF(H68=40,AE14,IF(H68=41,AE15,IF(H68=50,AE18,IF(H68=51,AE19,IF(H68=60,AE20,IF(H68=61,AE21,2000))))))))))))))))</f>
        <v>210</v>
      </c>
      <c r="Y68" s="183">
        <f t="shared" si="24"/>
        <v>3000</v>
      </c>
      <c r="Z68" s="183">
        <f>IF(H68=10,AF16,IF(H68=11,AF17,IF(H68=20,AF10,IF(H68=21,AF11,IF(H68=22,AF8,IF(H68=23,AF9,IF(H68=24,AF6,IF(H68=25,AF7,IF(H68=30,AF12,IF(H68=31,AF13,IF(H68=40,AF14,IF(H68=41,AF15,IF(H68=50,AF18,IF(H68=51,AF19,IF(H68=60,AF20,IF(H68=61,AF21,2000))))))))))))))))</f>
        <v>60</v>
      </c>
      <c r="AA68" s="183">
        <f>IF(H68=10,AH16,IF(H68=11,AH17,IF(H68=20,AH10,IF(H68=21,AH11,IF(H68=22,AH8,IF(H68=23,AH9,IF(H68=24,AH6,IF(H68=25,AH7,IF(H68=30,AH12,IF(H68=31,AH13,IF(H68=40,AH14,IF(H68=41,AH15,IF(H68=50,AH18,IF(H68=51,AH19,IF(H68=60,AH20,IF(H68=61,AH21,2000))))))))))))))))</f>
        <v>150</v>
      </c>
      <c r="AB68" s="183">
        <f>IF(H68=10,AJ16,IF(H68=11,AJ17,IF(H68=20,AJ10,IF(H68=21,AJ11,IF(H68=22,AJ8,IF(H68=23,AJ9,IF(H68=24,AJ6,IF(H68=25,AJ7,IF(H68=30,AJ12,IF(H68=31,AJ13,IF(H68=40,AJ14,IF(H68=41,AJ15,IF(H68=50,AJ18,IF(H68=51,AJ19,IF(H68=60,AJ20,IF(H68=61,AJ21,2000))))))))))))))))</f>
        <v>210</v>
      </c>
      <c r="AC68" s="183">
        <f>IF(H68=10,AK16,IF(H68=11,AK17,IF(H68=20,AK10,IF(H68=21,AK11,IF(H68=22,AK8,IF(H68=23,AK9,IF(H68=24,AK6,IF(H68=25,AK7,IF(H68=30,AK12,IF(H68=31,AK13,IF(H68=40,AK14,IF(H68=41,AK15,IF(H68=50,AK18,IF(H68=51,AK19,IF(H68=60,AK20,IF(H68=61,AK21,2000))))))))))))))))</f>
        <v>210</v>
      </c>
      <c r="AD68" s="183">
        <f>IF(H68=10,AL16,IF(H68=11,AL17,IF(H68=20,AL10,IF(H68=21,AL11,IF(H68=22,AL8,IF(H68=23,AL9,IF(H68=24,AL6,IF(H68=25,AL7,IF(H68=30,AL12,IF(H68=31,AL13,IF(H68=40,AL14,IF(H68=41,AL15,IF(H68=50,AL18,IF(H68=51,AL19,IF(H68=60,AL20,IF(H68=61,AL21,2000))))))))))))))))</f>
        <v>210</v>
      </c>
      <c r="AF68" s="183">
        <f t="shared" si="25"/>
        <v>3000</v>
      </c>
      <c r="AG68" s="183">
        <f>IF(H68=10,AM16,IF(H68=11,AM17,IF(H68=20,AM10,IF(H68=21,AM11,IF(H68=22,AM8,IF(H68=23,AM9,IF(H68=24,AM6,IF(H68=25,AM7,IF(H68=30,AM12,IF(H68=31,AM13,IF(H68=40,AM14,IF(H68=41,AM15,IF(H68=50,AM18,IF(H68=51,AM19,IF(H68=60,AM20,IF(H68=61,AM21,2000))))))))))))))))</f>
        <v>50</v>
      </c>
      <c r="AH68" s="183">
        <f>IF(H68=10,AN16,IF(H68=11,AN17,IF(H68=20,AN10,IF(H68=21,AN11,IF(H68=22,AN8,IF(H68=23,AN9,IF(H68=24,AN6,IF(H68=25,AN7,IF(H68=30,AN12,IF(H68=31,AN13,IF(H68=40,AN14,IF(H68=41,AN15,IF(H68=50,AN18,IF(H68=51,AN19,IF(H68=60,AN20,IF(H68=61,AN21,2000))))))))))))))))</f>
        <v>150</v>
      </c>
      <c r="AI68" s="183">
        <f>IF(H68=10,AO16,IF(H68=11,AO17,IF(H68=20,AO10,IF(H68=21,AO11,IF(H68=22,AO8,IF(H68=23,AO9,IF(H68=24,AO6,IF(H68=25,AO7,IF(H68=30,AO12,IF(H68=31,AO13,IF(H68=40,AO14,IF(H68=41,AO15,IF(H68=50,AO18,IF(H68=51,AO19,IF(H68=60,AO20,IF(H68=61,AO21,2000))))))))))))))))</f>
        <v>250</v>
      </c>
      <c r="AJ68" s="183">
        <f>IF(H68=10,AP16,IF(H68=11,AP17,IF(H68=20,AP10,IF(H68=21,AP11,IF(H68=22,AP8,IF(H68=23,AP9,IF(H68=24,AP6,IF(H68=25,AP7,IF(H68=30,AP12,IF(H68=31,AP13,IF(H68=40,AP14,IF(H68=41,AP15,IF(H68=50,AP18,IF(H68=51,AP19,IF(H68=60,AP20,IF(H68=61,AP21,2000))))))))))))))))</f>
        <v>310</v>
      </c>
      <c r="AK68" s="183">
        <f>IF(H68=10,AQ16,IF(H68=11,AQ17,IF(H68=20,AQ10,IF(H68=21,AQ11,IF(H68=22,AQ8,IF(H68=23,AQ9,IF(H68=24,AQ6,IF(H68=25,AQ7,IF(H68=30,AQ12,IF(H68=31,AQ13,IF(H68=40,AQ14,IF(H68=41,AQ15,IF(H68=50,AQ18,IF(H68=51,AQ19,IF(H68=60,AQ20,IF(H68=61,AQ21,2000))))))))))))))))</f>
        <v>410</v>
      </c>
      <c r="AM68" s="183">
        <f t="shared" si="26"/>
        <v>3000</v>
      </c>
      <c r="AN68" s="183">
        <f>IF(H68=10,L16,IF(H68=11,L17,IF(H68=20,L10,IF(H68=21,L11,IF(H68=22,L8,IF(H68=23,L9,IF(H68=24,L6,IF(H68=25,L7,IF(H68=30,L12,IF(H68=31,L13,IF(H68=40,L14,IF(H68=41,L15,IF(H68=50,L18,IF(H68=51,L19,IF(H68=60,L20,IF(H68=61,L21,2000))))))))))))))))</f>
        <v>60</v>
      </c>
      <c r="AO68" s="183">
        <f>IF(H68=10,N16,IF(H68=11,N17,IF(H68=20,N10,IF(H68=21,N11,IF(H68=22,N8,IF(H68=23,N9,IF(H68=24,N6,IF(H68=25,N7,IF(H68=30,N12,IF(H68=31,N13,IF(H68=40,N14,IF(H68=41,N15,IF(H68=50,N18,IF(H68=51,N19,IF(H68=60,N20,IF(H68=61,N21,2000))))))))))))))))</f>
        <v>150</v>
      </c>
      <c r="AP68" s="183">
        <f>IF(H68=10,P16,IF(H68=11,P17,IF(H68=20,P10,IF(H68=21,P11,IF(H68=22,P8,IF(H68=23,P9,IF(H68=24,P6,IF(H68=25,P7,IF(H68=30,P12,IF(H68=31,P13,IF(H68=40,P14,IF(H68=41,P15,IF(H68=50,P18,IF(H68=51,P19,IF(H68=60,P20,IF(H68=61,P21,2000))))))))))))))))</f>
        <v>210</v>
      </c>
      <c r="AR68" s="183">
        <f t="shared" si="27"/>
        <v>3000</v>
      </c>
      <c r="AS68" s="183">
        <f>IF(H68=10,Q16,IF(H68=11,Q17,IF(H68=20,Q10,IF(H68=21,Q11,IF(H68=22,Q8,IF(H68=23,Q9,IF(H68=24,Q6,IF(H68=25,Q7,IF(H68=30,Q12,IF(H68=31,Q13,IF(H68=40,Q14,IF(H68=41,Q15,IF(H68=50,Q18,IF(H68=51,Q19,IF(H68=60,Q20,IF(H68=61,Q21,2000))))))))))))))))</f>
        <v>60</v>
      </c>
      <c r="AT68" s="183">
        <f>IF(H68=10,S16,IF(H68=11,S17,IF(H68=20,S10,IF(H68=21,S11,IF(H68=22,S8,IF(H68=23,S9,IF(H68=24,S6,IF(H68=25,S7,IF(H68=30,S12,IF(H68=31,S13,IF(H68=40,S14,IF(H68=41,S15,IF(H68=50,S18,IF(H68=51,S19,IF(H68=60,S20,IF(H68=61,S21,8199))))))))))))))))</f>
        <v>150</v>
      </c>
      <c r="AU68" s="251">
        <v>8999</v>
      </c>
      <c r="AV68" s="251"/>
      <c r="AW68" s="183">
        <f t="shared" si="28"/>
        <v>3000</v>
      </c>
      <c r="AX68" s="183">
        <f>IF(H68=10,U16,IF(H68=11,U17,IF(H68=20,U10,IF(H68=21,U11,IF(H68=22,U8,IF(H68=23,U9,IF(H68=24,U6,IF(H68=25,U7,IF(H68=30,U12,IF(H68=31,U13,IF(H68=40,U14,IF(H68=41,U15,IF(H68=50,U18,IF(H68=51,U19,IF(H68=60,U20,IF(H68=61,U21,2000))))))))))))))))</f>
        <v>50</v>
      </c>
      <c r="AY68" s="183">
        <f>IF(H68=10,V16,IF(H68=11,V17,IF(H68=20,V10,IF(H68=21,V11,IF(H68=22,V8,IF(H68=23,V9,IF(H68=24,V6,IF(H68=25,V7,IF(H68=30,V12,IF(H68=31,V13,IF(H68=40,V14,IF(H68=41,V15,IF(H68=50,V18,IF(H68=51,V19,IF(H68=60,V20,IF(H68=61,V21,2000))))))))))))))))</f>
        <v>150</v>
      </c>
      <c r="AZ68" s="183">
        <f>IF(H68=10,W16,IF(H68=11,W17,IF(H68=20,W10,IF(H68=21,W11,IF(H68=22,W8,IF(H68=23,W9,IF(H68=24,W6,IF(H68=25,W7,IF(H68=30,W12,IF(H68=31,W13,IF(H68=40,W14,IF(H68=41,W15,IF(H68=50,W18,IF(H68=51,W19,IF(H68=60,W20,IF(H68=61,W21,2000))))))))))))))))</f>
        <v>250</v>
      </c>
      <c r="BB68" s="252"/>
      <c r="BH68" s="182"/>
    </row>
    <row r="69" spans="1:60">
      <c r="A69" s="183" t="str">
        <f t="shared" si="29"/>
        <v>nein</v>
      </c>
      <c r="B69" s="183" t="str">
        <f t="shared" si="30"/>
        <v>nein</v>
      </c>
      <c r="C69" s="251" t="str">
        <f t="shared" si="18"/>
        <v>nein</v>
      </c>
      <c r="D69" s="183" t="str">
        <f t="shared" si="19"/>
        <v>nein</v>
      </c>
      <c r="E69" s="250" t="str">
        <f>IF(O69=10,E16,IF(O69=11,E17,IF(O69=20,E10,IF(O69=21,E11,IF(O69=22,E8,IF(O69=23,E9,IF(O69=24,E6,IF(O69=25,E7,IF(O69=30,E12,IF(O69=31,E13,IF(O69=40,E14,IF(O69=41,E15,IF(O69=50,E18,IF(O69=51,E19,IF(O69=60,E20,IF(O69=61,E21,"nein"))))))))))))))))</f>
        <v>nein</v>
      </c>
      <c r="F69" s="250"/>
      <c r="G69" s="251"/>
      <c r="H69" s="183">
        <f>M!T69</f>
        <v>60</v>
      </c>
      <c r="I69" s="183">
        <f>M!AE9</f>
        <v>0</v>
      </c>
      <c r="J69" s="183">
        <f>M!E69</f>
        <v>0</v>
      </c>
      <c r="K69" s="183">
        <f>M!N69</f>
        <v>0</v>
      </c>
      <c r="L69" s="183">
        <f>M!O69</f>
        <v>0</v>
      </c>
      <c r="M69" s="251"/>
      <c r="N69" s="183">
        <f t="shared" si="20"/>
        <v>5000</v>
      </c>
      <c r="O69" s="183" t="str">
        <f t="shared" si="17"/>
        <v>0</v>
      </c>
      <c r="P69" s="183">
        <f t="shared" si="21"/>
        <v>5000</v>
      </c>
      <c r="Q69" s="183">
        <f t="shared" si="22"/>
        <v>5000</v>
      </c>
      <c r="R69" s="183">
        <f t="shared" si="31"/>
        <v>2000</v>
      </c>
      <c r="S69" s="183">
        <f>IF(H69=10,Y16,IF(H69=11,Y17,IF(H69=20,Y10,IF(H69=21,Y11,IF(H69=22,Y8,IF(H69=23,Y9,IF(H69=24,Y6,IF(H69=25,Y7,IF(H69=30,Y12,IF(H69=31,Y13,IF(H69=40,Y14,IF(H69=41,Y15,IF(H69=50,Y18,IF(H69=51,Y19,IF(H69=60,Y20,IF(H69=61,Y21,2000))))))))))))))))</f>
        <v>60</v>
      </c>
      <c r="T69" s="183">
        <f>IF(H69=10,AA16,IF(H69=11,AA17,IF(H69=20,AA10,IF(H69=21,AA11,IF(H69=22,AA8,IF(H69=23,AA9,IF(H69=24,AA6,IF(H69=25,AA7,IF(H69=30,AA12,IF(H69=31,AA13,IF(H69=40,AA14,IF(H69=41,AA15,IF(H69=50,AA18,IF(H69=51,AA19,IF(H69=60,AA20,IF(H69=61,AA21,2000))))))))))))))))</f>
        <v>150</v>
      </c>
      <c r="U69" s="183">
        <f>IF(H69=10,AC16,IF(H69=11,AC17,IF(H69=20,AC10,IF(H69=21,AC11,IF(H69=22,AC8,IF(H69=23,AC9,IF(H69=24,AC6,IF(H69=25,AC7,IF(H69=30,AC12,IF(H69=31,AC13,IF(H69=40,AC14,IF(H69=41,AC15,IF(H69=50,AC18,IF(H69=51,AC19,IF(H69=60,AC20,IF(H69=61,AC21,2000))))))))))))))))</f>
        <v>210</v>
      </c>
      <c r="V69" s="183">
        <f>IF(H69=10,AD16,IF(H69=11,AD17,IF(H69=20,AD10,IF(H69=21,AD11,IF(H69=22,AD8,IF(H69=23,AD9,IF(H69=24,AD6,IF(H69=25,AD7,IF(H69=30,AD12,IF(H69=31,AD13,IF(H69=40,AD14,IF(H69=41,AD15,IF(H69=50,AD18,IF(H69=51,AD19,IF(H69=60,AD20,IF(H69=61,AD21,2000))))))))))))))))</f>
        <v>210</v>
      </c>
      <c r="W69" s="183">
        <f>IF(H69=10,AE16,IF(H69=11,AE17,IF(H69=20,AE10,IF(H69=21,AE11,IF(H69=22,AE8,IF(H69=23,AE9,IF(H69=24,AE6,IF(H69=25,AE7,IF(H69=30,AE12,IF(H69=31,AE13,IF(H69=40,AE14,IF(H69=41,AE15,IF(H69=50,AE18,IF(H69=51,AE19,IF(H69=60,AE20,IF(H69=61,AE21,2000))))))))))))))))</f>
        <v>210</v>
      </c>
      <c r="Y69" s="183">
        <f t="shared" si="24"/>
        <v>3000</v>
      </c>
      <c r="Z69" s="183">
        <f>IF(H69=10,AF16,IF(H69=11,AF17,IF(H69=20,AF10,IF(H69=21,AF11,IF(H69=22,AF8,IF(H69=23,AF9,IF(H69=24,AF6,IF(H69=25,AF7,IF(H69=30,AF12,IF(H69=31,AF13,IF(H69=40,AF14,IF(H69=41,AF15,IF(H69=50,AF18,IF(H69=51,AF19,IF(H69=60,AF20,IF(H69=61,AF21,2000))))))))))))))))</f>
        <v>60</v>
      </c>
      <c r="AA69" s="183">
        <f>IF(H69=10,AH16,IF(H69=11,AH17,IF(H69=20,AH10,IF(H69=21,AH11,IF(H69=22,AH8,IF(H69=23,AH9,IF(H69=24,AH6,IF(H69=25,AH7,IF(H69=30,AH12,IF(H69=31,AH13,IF(H69=40,AH14,IF(H69=41,AH15,IF(H69=50,AH18,IF(H69=51,AH19,IF(H69=60,AH20,IF(H69=61,AH21,2000))))))))))))))))</f>
        <v>150</v>
      </c>
      <c r="AB69" s="183">
        <f>IF(H69=10,AJ16,IF(H69=11,AJ17,IF(H69=20,AJ10,IF(H69=21,AJ11,IF(H69=22,AJ8,IF(H69=23,AJ9,IF(H69=24,AJ6,IF(H69=25,AJ7,IF(H69=30,AJ12,IF(H69=31,AJ13,IF(H69=40,AJ14,IF(H69=41,AJ15,IF(H69=50,AJ18,IF(H69=51,AJ19,IF(H69=60,AJ20,IF(H69=61,AJ21,2000))))))))))))))))</f>
        <v>210</v>
      </c>
      <c r="AC69" s="183">
        <f>IF(H69=10,AK16,IF(H69=11,AK17,IF(H69=20,AK10,IF(H69=21,AK11,IF(H69=22,AK8,IF(H69=23,AK9,IF(H69=24,AK6,IF(H69=25,AK7,IF(H69=30,AK12,IF(H69=31,AK13,IF(H69=40,AK14,IF(H69=41,AK15,IF(H69=50,AK18,IF(H69=51,AK19,IF(H69=60,AK20,IF(H69=61,AK21,2000))))))))))))))))</f>
        <v>210</v>
      </c>
      <c r="AD69" s="183">
        <f>IF(H69=10,AL16,IF(H69=11,AL17,IF(H69=20,AL10,IF(H69=21,AL11,IF(H69=22,AL8,IF(H69=23,AL9,IF(H69=24,AL6,IF(H69=25,AL7,IF(H69=30,AL12,IF(H69=31,AL13,IF(H69=40,AL14,IF(H69=41,AL15,IF(H69=50,AL18,IF(H69=51,AL19,IF(H69=60,AL20,IF(H69=61,AL21,2000))))))))))))))))</f>
        <v>210</v>
      </c>
      <c r="AF69" s="183">
        <f t="shared" si="25"/>
        <v>3000</v>
      </c>
      <c r="AG69" s="183">
        <f>IF(H69=10,AM16,IF(H69=11,AM17,IF(H69=20,AM10,IF(H69=21,AM11,IF(H69=22,AM8,IF(H69=23,AM9,IF(H69=24,AM6,IF(H69=25,AM7,IF(H69=30,AM12,IF(H69=31,AM13,IF(H69=40,AM14,IF(H69=41,AM15,IF(H69=50,AM18,IF(H69=51,AM19,IF(H69=60,AM20,IF(H69=61,AM21,2000))))))))))))))))</f>
        <v>50</v>
      </c>
      <c r="AH69" s="183">
        <f>IF(H69=10,AN16,IF(H69=11,AN17,IF(H69=20,AN10,IF(H69=21,AN11,IF(H69=22,AN8,IF(H69=23,AN9,IF(H69=24,AN6,IF(H69=25,AN7,IF(H69=30,AN12,IF(H69=31,AN13,IF(H69=40,AN14,IF(H69=41,AN15,IF(H69=50,AN18,IF(H69=51,AN19,IF(H69=60,AN20,IF(H69=61,AN21,2000))))))))))))))))</f>
        <v>150</v>
      </c>
      <c r="AI69" s="183">
        <f>IF(H69=10,AO16,IF(H69=11,AO17,IF(H69=20,AO10,IF(H69=21,AO11,IF(H69=22,AO8,IF(H69=23,AO9,IF(H69=24,AO6,IF(H69=25,AO7,IF(H69=30,AO12,IF(H69=31,AO13,IF(H69=40,AO14,IF(H69=41,AO15,IF(H69=50,AO18,IF(H69=51,AO19,IF(H69=60,AO20,IF(H69=61,AO21,2000))))))))))))))))</f>
        <v>250</v>
      </c>
      <c r="AJ69" s="183">
        <f>IF(H69=10,AP16,IF(H69=11,AP17,IF(H69=20,AP10,IF(H69=21,AP11,IF(H69=22,AP8,IF(H69=23,AP9,IF(H69=24,AP6,IF(H69=25,AP7,IF(H69=30,AP12,IF(H69=31,AP13,IF(H69=40,AP14,IF(H69=41,AP15,IF(H69=50,AP18,IF(H69=51,AP19,IF(H69=60,AP20,IF(H69=61,AP21,2000))))))))))))))))</f>
        <v>310</v>
      </c>
      <c r="AK69" s="183">
        <f>IF(H69=10,AQ16,IF(H69=11,AQ17,IF(H69=20,AQ10,IF(H69=21,AQ11,IF(H69=22,AQ8,IF(H69=23,AQ9,IF(H69=24,AQ6,IF(H69=25,AQ7,IF(H69=30,AQ12,IF(H69=31,AQ13,IF(H69=40,AQ14,IF(H69=41,AQ15,IF(H69=50,AQ18,IF(H69=51,AQ19,IF(H69=60,AQ20,IF(H69=61,AQ21,2000))))))))))))))))</f>
        <v>410</v>
      </c>
      <c r="AM69" s="183">
        <f t="shared" si="26"/>
        <v>3000</v>
      </c>
      <c r="AN69" s="183">
        <f>IF(H69=10,L16,IF(H69=11,L17,IF(H69=20,L10,IF(H69=21,L11,IF(H69=22,L8,IF(H69=23,L9,IF(H69=24,L6,IF(H69=25,L7,IF(H69=30,L12,IF(H69=31,L13,IF(H69=40,L14,IF(H69=41,L15,IF(H69=50,L18,IF(H69=51,L19,IF(H69=60,L20,IF(H69=61,L21,2000))))))))))))))))</f>
        <v>60</v>
      </c>
      <c r="AO69" s="183">
        <f>IF(H69=10,N16,IF(H69=11,N17,IF(H69=20,N10,IF(H69=21,N11,IF(H69=22,N8,IF(H69=23,N9,IF(H69=24,N6,IF(H69=25,N7,IF(H69=30,N12,IF(H69=31,N13,IF(H69=40,N14,IF(H69=41,N15,IF(H69=50,N18,IF(H69=51,N19,IF(H69=60,N20,IF(H69=61,N21,2000))))))))))))))))</f>
        <v>150</v>
      </c>
      <c r="AP69" s="183">
        <f>IF(H69=10,P16,IF(H69=11,P17,IF(H69=20,P10,IF(H69=21,P11,IF(H69=22,P8,IF(H69=23,P9,IF(H69=24,P6,IF(H69=25,P7,IF(H69=30,P12,IF(H69=31,P13,IF(H69=40,P14,IF(H69=41,P15,IF(H69=50,P18,IF(H69=51,P19,IF(H69=60,P20,IF(H69=61,P21,2000))))))))))))))))</f>
        <v>210</v>
      </c>
      <c r="AR69" s="183">
        <f t="shared" si="27"/>
        <v>3000</v>
      </c>
      <c r="AS69" s="183">
        <f>IF(H69=10,Q16,IF(H69=11,Q17,IF(H69=20,Q10,IF(H69=21,Q11,IF(H69=22,Q8,IF(H69=23,Q9,IF(H69=24,Q6,IF(H69=25,Q7,IF(H69=30,Q12,IF(H69=31,Q13,IF(H69=40,Q14,IF(H69=41,Q15,IF(H69=50,Q18,IF(H69=51,Q19,IF(H69=60,Q20,IF(H69=61,Q21,2000))))))))))))))))</f>
        <v>60</v>
      </c>
      <c r="AT69" s="183">
        <f>IF(H69=10,S16,IF(H69=11,S17,IF(H69=20,S10,IF(H69=21,S11,IF(H69=22,S8,IF(H69=23,S9,IF(H69=24,S6,IF(H69=25,S7,IF(H69=30,S12,IF(H69=31,S13,IF(H69=40,S14,IF(H69=41,S15,IF(H69=50,S18,IF(H69=51,S19,IF(H69=60,S20,IF(H69=61,S21,8199))))))))))))))))</f>
        <v>150</v>
      </c>
      <c r="AU69" s="251">
        <v>8999</v>
      </c>
      <c r="AV69" s="251"/>
      <c r="AW69" s="183">
        <f t="shared" si="28"/>
        <v>3000</v>
      </c>
      <c r="AX69" s="183">
        <f>IF(H69=10,U16,IF(H69=11,U17,IF(H69=20,U10,IF(H69=21,U11,IF(H69=22,U8,IF(H69=23,U9,IF(H69=24,U6,IF(H69=25,U7,IF(H69=30,U12,IF(H69=31,U13,IF(H69=40,U14,IF(H69=41,U15,IF(H69=50,U18,IF(H69=51,U19,IF(H69=60,U20,IF(H69=61,U21,2000))))))))))))))))</f>
        <v>50</v>
      </c>
      <c r="AY69" s="183">
        <f>IF(H69=10,V16,IF(H69=11,V17,IF(H69=20,V10,IF(H69=21,V11,IF(H69=22,V8,IF(H69=23,V9,IF(H69=24,V6,IF(H69=25,V7,IF(H69=30,V12,IF(H69=31,V13,IF(H69=40,V14,IF(H69=41,V15,IF(H69=50,V18,IF(H69=51,V19,IF(H69=60,V20,IF(H69=61,V21,2000))))))))))))))))</f>
        <v>150</v>
      </c>
      <c r="AZ69" s="183">
        <f>IF(H69=10,W16,IF(H69=11,W17,IF(H69=20,W10,IF(H69=21,W11,IF(H69=22,W8,IF(H69=23,W9,IF(H69=24,W6,IF(H69=25,W7,IF(H69=30,W12,IF(H69=31,W13,IF(H69=40,W14,IF(H69=41,W15,IF(H69=50,W18,IF(H69=51,W19,IF(H69=60,W20,IF(H69=61,W21,2000))))))))))))))))</f>
        <v>250</v>
      </c>
      <c r="BB69" s="252"/>
      <c r="BH69" s="182"/>
    </row>
    <row r="70" spans="1:60">
      <c r="A70" s="183" t="str">
        <f t="shared" si="29"/>
        <v>nein</v>
      </c>
      <c r="B70" s="183" t="str">
        <f t="shared" si="30"/>
        <v>nein</v>
      </c>
      <c r="C70" s="251" t="str">
        <f t="shared" si="18"/>
        <v>nein</v>
      </c>
      <c r="D70" s="183" t="str">
        <f t="shared" si="19"/>
        <v>nein</v>
      </c>
      <c r="E70" s="250" t="str">
        <f>IF(O70=10,E16,IF(O70=11,E17,IF(O70=20,E10,IF(O70=21,E11,IF(O70=22,E8,IF(O70=23,E9,IF(O70=24,E6,IF(O70=25,E7,IF(O70=30,E12,IF(O70=31,E13,IF(O70=40,E14,IF(O70=41,E15,IF(O70=50,E18,IF(O70=51,E19,IF(O70=60,E20,IF(O70=61,E21,"nein"))))))))))))))))</f>
        <v>nein</v>
      </c>
      <c r="F70" s="250"/>
      <c r="G70" s="251"/>
      <c r="H70" s="183">
        <f>M!T70</f>
        <v>60</v>
      </c>
      <c r="I70" s="183">
        <f>M!AE9</f>
        <v>0</v>
      </c>
      <c r="J70" s="183">
        <f>M!E70</f>
        <v>0</v>
      </c>
      <c r="K70" s="183">
        <f>M!N70</f>
        <v>0</v>
      </c>
      <c r="L70" s="183">
        <f>M!O70</f>
        <v>0</v>
      </c>
      <c r="M70" s="251"/>
      <c r="N70" s="183">
        <f t="shared" si="20"/>
        <v>5000</v>
      </c>
      <c r="O70" s="183" t="str">
        <f t="shared" si="17"/>
        <v>0</v>
      </c>
      <c r="P70" s="183">
        <f t="shared" si="21"/>
        <v>5000</v>
      </c>
      <c r="Q70" s="183">
        <f t="shared" si="22"/>
        <v>5000</v>
      </c>
      <c r="R70" s="183">
        <f t="shared" ref="R70:R81" si="32">IF(J70="R",S70,IF(J70="C",T70,IF(J70="B",U70,IF(J70="L",V70,IF(J70="BLL",W70,2000)))))</f>
        <v>2000</v>
      </c>
      <c r="S70" s="183">
        <f>IF(H70=10,Y16,IF(H70=11,Y17,IF(H70=20,Y10,IF(H70=21,Y11,IF(H70=22,Y8,IF(H70=23,Y9,IF(H70=24,Y6,IF(H70=25,Y7,IF(H70=30,Y12,IF(H70=31,Y13,IF(H70=40,Y14,IF(H70=41,Y15,IF(H70=50,Y18,IF(H70=51,Y19,IF(H70=60,Y20,IF(H70=61,Y21,2000))))))))))))))))</f>
        <v>60</v>
      </c>
      <c r="T70" s="183">
        <f>IF(H70=10,AA16,IF(H70=11,AA17,IF(H70=20,AA10,IF(H70=21,AA11,IF(H70=22,AA8,IF(H70=23,AA9,IF(H70=24,AA6,IF(H70=25,AA7,IF(H70=30,AA12,IF(H70=31,AA13,IF(H70=40,AA14,IF(H70=41,AA15,IF(H70=50,AA18,IF(H70=51,AA19,IF(H70=60,AA20,IF(H70=61,AA21,2000))))))))))))))))</f>
        <v>150</v>
      </c>
      <c r="U70" s="183">
        <f>IF(H70=10,AC16,IF(H70=11,AC17,IF(H70=20,AC10,IF(H70=21,AC11,IF(H70=22,AC8,IF(H70=23,AC9,IF(H70=24,AC6,IF(H70=25,AC7,IF(H70=30,AC12,IF(H70=31,AC13,IF(H70=40,AC14,IF(H70=41,AC15,IF(H70=50,AC18,IF(H70=51,AC19,IF(H70=60,AC20,IF(H70=61,AC21,2000))))))))))))))))</f>
        <v>210</v>
      </c>
      <c r="V70" s="183">
        <f>IF(H70=10,AD16,IF(H70=11,AD17,IF(H70=20,AD10,IF(H70=21,AD11,IF(H70=22,AD8,IF(H70=23,AD9,IF(H70=24,AD6,IF(H70=25,AD7,IF(H70=30,AD12,IF(H70=31,AD13,IF(H70=40,AD14,IF(H70=41,AD15,IF(H70=50,AD18,IF(H70=51,AD19,IF(H70=60,AD20,IF(H70=61,AD21,2000))))))))))))))))</f>
        <v>210</v>
      </c>
      <c r="W70" s="183">
        <f>IF(H70=10,AE16,IF(H70=11,AE17,IF(H70=20,AE10,IF(H70=21,AE11,IF(H70=22,AE8,IF(H70=23,AE9,IF(H70=24,AE6,IF(H70=25,AE7,IF(H70=30,AE12,IF(H70=31,AE13,IF(H70=40,AE14,IF(H70=41,AE15,IF(H70=50,AE18,IF(H70=51,AE19,IF(H70=60,AE20,IF(H70=61,AE21,2000))))))))))))))))</f>
        <v>210</v>
      </c>
      <c r="Y70" s="183">
        <f t="shared" si="24"/>
        <v>3000</v>
      </c>
      <c r="Z70" s="183">
        <f>IF(H70=10,AF16,IF(H70=11,AF17,IF(H70=20,AF10,IF(H70=21,AF11,IF(H70=22,AF8,IF(H70=23,AF9,IF(H70=24,AF6,IF(H70=25,AF7,IF(H70=30,AF12,IF(H70=31,AF13,IF(H70=40,AF14,IF(H70=41,AF15,IF(H70=50,AF18,IF(H70=51,AF19,IF(H70=60,AF20,IF(H70=61,AF21,2000))))))))))))))))</f>
        <v>60</v>
      </c>
      <c r="AA70" s="183">
        <f>IF(H70=10,AH16,IF(H70=11,AH17,IF(H70=20,AH10,IF(H70=21,AH11,IF(H70=22,AH8,IF(H70=23,AH9,IF(H70=24,AH6,IF(H70=25,AH7,IF(H70=30,AH12,IF(H70=31,AH13,IF(H70=40,AH14,IF(H70=41,AH15,IF(H70=50,AH18,IF(H70=51,AH19,IF(H70=60,AH20,IF(H70=61,AH21,2000))))))))))))))))</f>
        <v>150</v>
      </c>
      <c r="AB70" s="183">
        <f>IF(H70=10,AJ16,IF(H70=11,AJ17,IF(H70=20,AJ10,IF(H70=21,AJ11,IF(H70=22,AJ8,IF(H70=23,AJ9,IF(H70=24,AJ6,IF(H70=25,AJ7,IF(H70=30,AJ12,IF(H70=31,AJ13,IF(H70=40,AJ14,IF(H70=41,AJ15,IF(H70=50,AJ18,IF(H70=51,AJ19,IF(H70=60,AJ20,IF(H70=61,AJ21,2000))))))))))))))))</f>
        <v>210</v>
      </c>
      <c r="AC70" s="183">
        <f>IF(H70=10,AK16,IF(H70=11,AK17,IF(H70=20,AK10,IF(H70=21,AK11,IF(H70=22,AK8,IF(H70=23,AK9,IF(H70=24,AK6,IF(H70=25,AK7,IF(H70=30,AK12,IF(H70=31,AK13,IF(H70=40,AK14,IF(H70=41,AK15,IF(H70=50,AK18,IF(H70=51,AK19,IF(H70=60,AK20,IF(H70=61,AK21,2000))))))))))))))))</f>
        <v>210</v>
      </c>
      <c r="AD70" s="183">
        <f>IF(H70=10,AL16,IF(H70=11,AL17,IF(H70=20,AL10,IF(H70=21,AL11,IF(H70=22,AL8,IF(H70=23,AL9,IF(H70=24,AL6,IF(H70=25,AL7,IF(H70=30,AL12,IF(H70=31,AL13,IF(H70=40,AL14,IF(H70=41,AL15,IF(H70=50,AL18,IF(H70=51,AL19,IF(H70=60,AL20,IF(H70=61,AL21,2000))))))))))))))))</f>
        <v>210</v>
      </c>
      <c r="AF70" s="183">
        <f t="shared" si="25"/>
        <v>3000</v>
      </c>
      <c r="AG70" s="183">
        <f>IF(H70=10,AM16,IF(H70=11,AM17,IF(H70=20,AM10,IF(H70=21,AM11,IF(H70=22,AM8,IF(H70=23,AM9,IF(H70=24,AM6,IF(H70=25,AM7,IF(H70=30,AM12,IF(H70=31,AM13,IF(H70=40,AM14,IF(H70=41,AM15,IF(H70=50,AM18,IF(H70=51,AM19,IF(H70=60,AM20,IF(H70=61,AM21,2000))))))))))))))))</f>
        <v>50</v>
      </c>
      <c r="AH70" s="183">
        <f>IF(H70=10,AN16,IF(H70=11,AN17,IF(H70=20,AN10,IF(H70=21,AN11,IF(H70=22,AN8,IF(H70=23,AN9,IF(H70=24,AN6,IF(H70=25,AN7,IF(H70=30,AN12,IF(H70=31,AN13,IF(H70=40,AN14,IF(H70=41,AN15,IF(H70=50,AN18,IF(H70=51,AN19,IF(H70=60,AN20,IF(H70=61,AN21,2000))))))))))))))))</f>
        <v>150</v>
      </c>
      <c r="AI70" s="183">
        <f>IF(H70=10,AO16,IF(H70=11,AO17,IF(H70=20,AO10,IF(H70=21,AO11,IF(H70=22,AO8,IF(H70=23,AO9,IF(H70=24,AO6,IF(H70=25,AO7,IF(H70=30,AO12,IF(H70=31,AO13,IF(H70=40,AO14,IF(H70=41,AO15,IF(H70=50,AO18,IF(H70=51,AO19,IF(H70=60,AO20,IF(H70=61,AO21,2000))))))))))))))))</f>
        <v>250</v>
      </c>
      <c r="AJ70" s="183">
        <f>IF(H70=10,AP16,IF(H70=11,AP17,IF(H70=20,AP10,IF(H70=21,AP11,IF(H70=22,AP8,IF(H70=23,AP9,IF(H70=24,AP6,IF(H70=25,AP7,IF(H70=30,AP12,IF(H70=31,AP13,IF(H70=40,AP14,IF(H70=41,AP15,IF(H70=50,AP18,IF(H70=51,AP19,IF(H70=60,AP20,IF(H70=61,AP21,2000))))))))))))))))</f>
        <v>310</v>
      </c>
      <c r="AK70" s="183">
        <f>IF(H70=10,AQ16,IF(H70=11,AQ17,IF(H70=20,AQ10,IF(H70=21,AQ11,IF(H70=22,AQ8,IF(H70=23,AQ9,IF(H70=24,AQ6,IF(H70=25,AQ7,IF(H70=30,AQ12,IF(H70=31,AQ13,IF(H70=40,AQ14,IF(H70=41,AQ15,IF(H70=50,AQ18,IF(H70=51,AQ19,IF(H70=60,AQ20,IF(H70=61,AQ21,2000))))))))))))))))</f>
        <v>410</v>
      </c>
      <c r="AM70" s="183">
        <f t="shared" si="26"/>
        <v>3000</v>
      </c>
      <c r="AN70" s="183">
        <f>IF(H70=10,L16,IF(H70=11,L17,IF(H70=20,L10,IF(H70=21,L11,IF(H70=22,L8,IF(H70=23,L9,IF(H70=24,L6,IF(H70=25,L7,IF(H70=30,L12,IF(H70=31,L13,IF(H70=40,L14,IF(H70=41,L15,IF(H70=50,L18,IF(H70=51,L19,IF(H70=60,L20,IF(H70=61,L21,2000))))))))))))))))</f>
        <v>60</v>
      </c>
      <c r="AO70" s="183">
        <f>IF(H70=10,N16,IF(H70=11,N17,IF(H70=20,N10,IF(H70=21,N11,IF(H70=22,N8,IF(H70=23,N9,IF(H70=24,N6,IF(H70=25,N7,IF(H70=30,N12,IF(H70=31,N13,IF(H70=40,N14,IF(H70=41,N15,IF(H70=50,N18,IF(H70=51,N19,IF(H70=60,N20,IF(H70=61,N21,2000))))))))))))))))</f>
        <v>150</v>
      </c>
      <c r="AP70" s="183">
        <f>IF(H70=10,P16,IF(H70=11,P17,IF(H70=20,P10,IF(H70=21,P11,IF(H70=22,P8,IF(H70=23,P9,IF(H70=24,P6,IF(H70=25,P7,IF(H70=30,P12,IF(H70=31,P13,IF(H70=40,P14,IF(H70=41,P15,IF(H70=50,P18,IF(H70=51,P19,IF(H70=60,P20,IF(H70=61,P21,2000))))))))))))))))</f>
        <v>210</v>
      </c>
      <c r="AR70" s="183">
        <f t="shared" si="27"/>
        <v>3000</v>
      </c>
      <c r="AS70" s="183">
        <f>IF(H70=10,Q16,IF(H70=11,Q17,IF(H70=20,Q10,IF(H70=21,Q11,IF(H70=22,Q8,IF(H70=23,Q9,IF(H70=24,Q6,IF(H70=25,Q7,IF(H70=30,Q12,IF(H70=31,Q13,IF(H70=40,Q14,IF(H70=41,Q15,IF(H70=50,Q18,IF(H70=51,Q19,IF(H70=60,Q20,IF(H70=61,Q21,2000))))))))))))))))</f>
        <v>60</v>
      </c>
      <c r="AT70" s="183">
        <f>IF(H70=10,S16,IF(H70=11,S17,IF(H70=20,S10,IF(H70=21,S11,IF(H70=22,S8,IF(H70=23,S9,IF(H70=24,S6,IF(H70=25,S7,IF(H70=30,S12,IF(H70=31,S13,IF(H70=40,S14,IF(H70=41,S15,IF(H70=50,S18,IF(H70=51,S19,IF(H70=60,S20,IF(H70=61,S21,8199))))))))))))))))</f>
        <v>150</v>
      </c>
      <c r="AU70" s="251">
        <v>8999</v>
      </c>
      <c r="AV70" s="251"/>
      <c r="AW70" s="183">
        <f t="shared" si="28"/>
        <v>3000</v>
      </c>
      <c r="AX70" s="183">
        <f>IF(H70=10,U16,IF(H70=11,U17,IF(H70=20,U10,IF(H70=21,U11,IF(H70=22,U8,IF(H70=23,U9,IF(H70=24,U6,IF(H70=25,U7,IF(H70=30,U12,IF(H70=31,U13,IF(H70=40,U14,IF(H70=41,U15,IF(H70=50,U18,IF(H70=51,U19,IF(H70=60,U20,IF(H70=61,U21,2000))))))))))))))))</f>
        <v>50</v>
      </c>
      <c r="AY70" s="183">
        <f>IF(H70=10,V16,IF(H70=11,V17,IF(H70=20,V10,IF(H70=21,V11,IF(H70=22,V8,IF(H70=23,V9,IF(H70=24,V6,IF(H70=25,V7,IF(H70=30,V12,IF(H70=31,V13,IF(H70=40,V14,IF(H70=41,V15,IF(H70=50,V18,IF(H70=51,V19,IF(H70=60,V20,IF(H70=61,V21,2000))))))))))))))))</f>
        <v>150</v>
      </c>
      <c r="AZ70" s="183">
        <f>IF(H70=10,W16,IF(H70=11,W17,IF(H70=20,W10,IF(H70=21,W11,IF(H70=22,W8,IF(H70=23,W9,IF(H70=24,W6,IF(H70=25,W7,IF(H70=30,W12,IF(H70=31,W13,IF(H70=40,W14,IF(H70=41,W15,IF(H70=50,W18,IF(H70=51,W19,IF(H70=60,W20,IF(H70=61,W21,2000))))))))))))))))</f>
        <v>250</v>
      </c>
      <c r="BB70" s="252"/>
      <c r="BH70" s="182"/>
    </row>
    <row r="71" spans="1:60">
      <c r="A71" s="183" t="str">
        <f t="shared" si="29"/>
        <v>nein</v>
      </c>
      <c r="B71" s="183" t="str">
        <f t="shared" si="30"/>
        <v>nein</v>
      </c>
      <c r="C71" s="251" t="str">
        <f t="shared" si="18"/>
        <v>nein</v>
      </c>
      <c r="D71" s="183" t="str">
        <f t="shared" si="19"/>
        <v>nein</v>
      </c>
      <c r="E71" s="250" t="str">
        <f>IF(O71=10,E16,IF(O71=11,E17,IF(O71=20,E10,IF(O71=21,E11,IF(O71=22,E8,IF(O71=23,E9,IF(O71=24,E6,IF(O71=25,E7,IF(O71=30,E12,IF(O71=31,E13,IF(O71=40,E14,IF(O71=41,E15,IF(O71=50,E18,IF(O71=51,E19,IF(O71=60,E20,IF(O71=61,E21,"nein"))))))))))))))))</f>
        <v>nein</v>
      </c>
      <c r="F71" s="250"/>
      <c r="G71" s="251"/>
      <c r="H71" s="183">
        <f>M!T71</f>
        <v>60</v>
      </c>
      <c r="I71" s="183">
        <f>M!AE9</f>
        <v>0</v>
      </c>
      <c r="J71" s="183">
        <f>M!E71</f>
        <v>0</v>
      </c>
      <c r="K71" s="183">
        <f>M!N71</f>
        <v>0</v>
      </c>
      <c r="L71" s="183">
        <f>M!O71</f>
        <v>0</v>
      </c>
      <c r="M71" s="251"/>
      <c r="N71" s="183">
        <f t="shared" si="20"/>
        <v>5000</v>
      </c>
      <c r="O71" s="183" t="str">
        <f t="shared" si="17"/>
        <v>0</v>
      </c>
      <c r="P71" s="183">
        <f t="shared" si="21"/>
        <v>5000</v>
      </c>
      <c r="Q71" s="183">
        <f t="shared" si="22"/>
        <v>5000</v>
      </c>
      <c r="R71" s="183">
        <f t="shared" si="32"/>
        <v>2000</v>
      </c>
      <c r="S71" s="183">
        <f>IF(H71=10,Y16,IF(H71=11,Y17,IF(H71=20,Y10,IF(H71=21,Y11,IF(H71=22,Y8,IF(H71=23,Y9,IF(H71=24,Y6,IF(H71=25,Y7,IF(H71=30,Y12,IF(H71=31,Y13,IF(H71=40,Y14,IF(H71=41,Y15,IF(H71=50,Y18,IF(H71=51,Y19,IF(H71=60,Y20,IF(H71=61,Y21,2000))))))))))))))))</f>
        <v>60</v>
      </c>
      <c r="T71" s="183">
        <f>IF(H71=10,AA16,IF(H71=11,AA17,IF(H71=20,AA10,IF(H71=21,AA11,IF(H71=22,AA8,IF(H71=23,AA9,IF(H71=24,AA6,IF(H71=25,AA7,IF(H71=30,AA12,IF(H71=31,AA13,IF(H71=40,AA14,IF(H71=41,AA15,IF(H71=50,AA18,IF(H71=51,AA19,IF(H71=60,AA20,IF(H71=61,AA21,2000))))))))))))))))</f>
        <v>150</v>
      </c>
      <c r="U71" s="183">
        <f>IF(H71=10,AC16,IF(H71=11,AC17,IF(H71=20,AC10,IF(H71=21,AC11,IF(H71=22,AC8,IF(H71=23,AC9,IF(H71=24,AC6,IF(H71=25,AC7,IF(H71=30,AC12,IF(H71=31,AC13,IF(H71=40,AC14,IF(H71=41,AC15,IF(H71=50,AC18,IF(H71=51,AC19,IF(H71=60,AC20,IF(H71=61,AC21,2000))))))))))))))))</f>
        <v>210</v>
      </c>
      <c r="V71" s="183">
        <f>IF(H71=10,AD16,IF(H71=11,AD17,IF(H71=20,AD10,IF(H71=21,AD11,IF(H71=22,AD8,IF(H71=23,AD9,IF(H71=24,AD6,IF(H71=25,AD7,IF(H71=30,AD12,IF(H71=31,AD13,IF(H71=40,AD14,IF(H71=41,AD15,IF(H71=50,AD18,IF(H71=51,AD19,IF(H71=60,AD20,IF(H71=61,AD21,2000))))))))))))))))</f>
        <v>210</v>
      </c>
      <c r="W71" s="183">
        <f>IF(H71=10,AE16,IF(H71=11,AE17,IF(H71=20,AE10,IF(H71=21,AE11,IF(H71=22,AE8,IF(H71=23,AE9,IF(H71=24,AE6,IF(H71=25,AE7,IF(H71=30,AE12,IF(H71=31,AE13,IF(H71=40,AE14,IF(H71=41,AE15,IF(H71=50,AE18,IF(H71=51,AE19,IF(H71=60,AE20,IF(H71=61,AE21,2000))))))))))))))))</f>
        <v>210</v>
      </c>
      <c r="Y71" s="183">
        <f t="shared" si="24"/>
        <v>3000</v>
      </c>
      <c r="Z71" s="183">
        <f>IF(H71=10,AF16,IF(H71=11,AF17,IF(H71=20,AF10,IF(H71=21,AF11,IF(H71=22,AF8,IF(H71=23,AF9,IF(H71=24,AF6,IF(H71=25,AF7,IF(H71=30,AF12,IF(H71=31,AF13,IF(H71=40,AF14,IF(H71=41,AF15,IF(H71=50,AF18,IF(H71=51,AF19,IF(H71=60,AF20,IF(H71=61,AF21,2000))))))))))))))))</f>
        <v>60</v>
      </c>
      <c r="AA71" s="183">
        <f>IF(H71=10,AH16,IF(H71=11,AH17,IF(H71=20,AH10,IF(H71=21,AH11,IF(H71=22,AH8,IF(H71=23,AH9,IF(H71=24,AH6,IF(H71=25,AH7,IF(H71=30,AH12,IF(H71=31,AH13,IF(H71=40,AH14,IF(H71=41,AH15,IF(H71=50,AH18,IF(H71=51,AH19,IF(H71=60,AH20,IF(H71=61,AH21,2000))))))))))))))))</f>
        <v>150</v>
      </c>
      <c r="AB71" s="183">
        <f>IF(H71=10,AJ16,IF(H71=11,AJ17,IF(H71=20,AJ10,IF(H71=21,AJ11,IF(H71=22,AJ8,IF(H71=23,AJ9,IF(H71=24,AJ6,IF(H71=25,AJ7,IF(H71=30,AJ12,IF(H71=31,AJ13,IF(H71=40,AJ14,IF(H71=41,AJ15,IF(H71=50,AJ18,IF(H71=51,AJ19,IF(H71=60,AJ20,IF(H71=61,AJ21,2000))))))))))))))))</f>
        <v>210</v>
      </c>
      <c r="AC71" s="183">
        <f>IF(H71=10,AK16,IF(H71=11,AK17,IF(H71=20,AK10,IF(H71=21,AK11,IF(H71=22,AK8,IF(H71=23,AK9,IF(H71=24,AK6,IF(H71=25,AK7,IF(H71=30,AK12,IF(H71=31,AK13,IF(H71=40,AK14,IF(H71=41,AK15,IF(H71=50,AK18,IF(H71=51,AK19,IF(H71=60,AK20,IF(H71=61,AK21,2000))))))))))))))))</f>
        <v>210</v>
      </c>
      <c r="AD71" s="183">
        <f>IF(H71=10,AL16,IF(H71=11,AL17,IF(H71=20,AL10,IF(H71=21,AL11,IF(H71=22,AL8,IF(H71=23,AL9,IF(H71=24,AL6,IF(H71=25,AL7,IF(H71=30,AL12,IF(H71=31,AL13,IF(H71=40,AL14,IF(H71=41,AL15,IF(H71=50,AL18,IF(H71=51,AL19,IF(H71=60,AL20,IF(H71=61,AL21,2000))))))))))))))))</f>
        <v>210</v>
      </c>
      <c r="AF71" s="183">
        <f t="shared" si="25"/>
        <v>3000</v>
      </c>
      <c r="AG71" s="183">
        <f>IF(H71=10,AM16,IF(H71=11,AM17,IF(H71=20,AM10,IF(H71=21,AM11,IF(H71=22,AM8,IF(H71=23,AM9,IF(H71=24,AM6,IF(H71=25,AM7,IF(H71=30,AM12,IF(H71=31,AM13,IF(H71=40,AM14,IF(H71=41,AM15,IF(H71=50,AM18,IF(H71=51,AM19,IF(H71=60,AM20,IF(H71=61,AM21,2000))))))))))))))))</f>
        <v>50</v>
      </c>
      <c r="AH71" s="183">
        <f>IF(H71=10,AN16,IF(H71=11,AN17,IF(H71=20,AN10,IF(H71=21,AN11,IF(H71=22,AN8,IF(H71=23,AN9,IF(H71=24,AN6,IF(H71=25,AN7,IF(H71=30,AN12,IF(H71=31,AN13,IF(H71=40,AN14,IF(H71=41,AN15,IF(H71=50,AN18,IF(H71=51,AN19,IF(H71=60,AN20,IF(H71=61,AN21,2000))))))))))))))))</f>
        <v>150</v>
      </c>
      <c r="AI71" s="183">
        <f>IF(H71=10,AO16,IF(H71=11,AO17,IF(H71=20,AO10,IF(H71=21,AO11,IF(H71=22,AO8,IF(H71=23,AO9,IF(H71=24,AO6,IF(H71=25,AO7,IF(H71=30,AO12,IF(H71=31,AO13,IF(H71=40,AO14,IF(H71=41,AO15,IF(H71=50,AO18,IF(H71=51,AO19,IF(H71=60,AO20,IF(H71=61,AO21,2000))))))))))))))))</f>
        <v>250</v>
      </c>
      <c r="AJ71" s="183">
        <f>IF(H71=10,AP16,IF(H71=11,AP17,IF(H71=20,AP10,IF(H71=21,AP11,IF(H71=22,AP8,IF(H71=23,AP9,IF(H71=24,AP6,IF(H71=25,AP7,IF(H71=30,AP12,IF(H71=31,AP13,IF(H71=40,AP14,IF(H71=41,AP15,IF(H71=50,AP18,IF(H71=51,AP19,IF(H71=60,AP20,IF(H71=61,AP21,2000))))))))))))))))</f>
        <v>310</v>
      </c>
      <c r="AK71" s="183">
        <f>IF(H71=10,AQ16,IF(H71=11,AQ17,IF(H71=20,AQ10,IF(H71=21,AQ11,IF(H71=22,AQ8,IF(H71=23,AQ9,IF(H71=24,AQ6,IF(H71=25,AQ7,IF(H71=30,AQ12,IF(H71=31,AQ13,IF(H71=40,AQ14,IF(H71=41,AQ15,IF(H71=50,AQ18,IF(H71=51,AQ19,IF(H71=60,AQ20,IF(H71=61,AQ21,2000))))))))))))))))</f>
        <v>410</v>
      </c>
      <c r="AM71" s="183">
        <f t="shared" si="26"/>
        <v>3000</v>
      </c>
      <c r="AN71" s="183">
        <f>IF(H71=10,L16,IF(H71=11,L17,IF(H71=20,L10,IF(H71=21,L11,IF(H71=22,L8,IF(H71=23,L9,IF(H71=24,L6,IF(H71=25,L7,IF(H71=30,L12,IF(H71=31,L13,IF(H71=40,L14,IF(H71=41,L15,IF(H71=50,L18,IF(H71=51,L19,IF(H71=60,L20,IF(H71=61,L21,2000))))))))))))))))</f>
        <v>60</v>
      </c>
      <c r="AO71" s="183">
        <f>IF(H71=10,N16,IF(H71=11,N17,IF(H71=20,N10,IF(H71=21,N11,IF(H71=22,N8,IF(H71=23,N9,IF(H71=24,N6,IF(H71=25,N7,IF(H71=30,N12,IF(H71=31,N13,IF(H71=40,N14,IF(H71=41,N15,IF(H71=50,N18,IF(H71=51,N19,IF(H71=60,N20,IF(H71=61,N21,2000))))))))))))))))</f>
        <v>150</v>
      </c>
      <c r="AP71" s="183">
        <f>IF(H71=10,P16,IF(H71=11,P17,IF(H71=20,P10,IF(H71=21,P11,IF(H71=22,P8,IF(H71=23,P9,IF(H71=24,P6,IF(H71=25,P7,IF(H71=30,P12,IF(H71=31,P13,IF(H71=40,P14,IF(H71=41,P15,IF(H71=50,P18,IF(H71=51,P19,IF(H71=60,P20,IF(H71=61,P21,2000))))))))))))))))</f>
        <v>210</v>
      </c>
      <c r="AR71" s="183">
        <f t="shared" si="27"/>
        <v>3000</v>
      </c>
      <c r="AS71" s="183">
        <f>IF(H71=10,Q16,IF(H71=11,Q17,IF(H71=20,Q10,IF(H71=21,Q11,IF(H71=22,Q8,IF(H71=23,Q9,IF(H71=24,Q6,IF(H71=25,Q7,IF(H71=30,Q12,IF(H71=31,Q13,IF(H71=40,Q14,IF(H71=41,Q15,IF(H71=50,Q18,IF(H71=51,Q19,IF(H71=60,Q20,IF(H71=61,Q21,2000))))))))))))))))</f>
        <v>60</v>
      </c>
      <c r="AT71" s="183">
        <f>IF(H71=10,S16,IF(H71=11,S17,IF(H71=20,S10,IF(H71=21,S11,IF(H71=22,S8,IF(H71=23,S9,IF(H71=24,S6,IF(H71=25,S7,IF(H71=30,S12,IF(H71=31,S13,IF(H71=40,S14,IF(H71=41,S15,IF(H71=50,S18,IF(H71=51,S19,IF(H71=60,S20,IF(H71=61,S21,8199))))))))))))))))</f>
        <v>150</v>
      </c>
      <c r="AU71" s="251">
        <v>8999</v>
      </c>
      <c r="AV71" s="251"/>
      <c r="AW71" s="183">
        <f t="shared" si="28"/>
        <v>3000</v>
      </c>
      <c r="AX71" s="183">
        <f>IF(H71=10,U16,IF(H71=11,U17,IF(H71=20,U10,IF(H71=21,U11,IF(H71=22,U8,IF(H71=23,U9,IF(H71=24,U6,IF(H71=25,U7,IF(H71=30,U12,IF(H71=31,U13,IF(H71=40,U14,IF(H71=41,U15,IF(H71=50,U18,IF(H71=51,U19,IF(H71=60,U20,IF(H71=61,U21,2000))))))))))))))))</f>
        <v>50</v>
      </c>
      <c r="AY71" s="183">
        <f>IF(H71=10,V16,IF(H71=11,V17,IF(H71=20,V10,IF(H71=21,V11,IF(H71=22,V8,IF(H71=23,V9,IF(H71=24,V6,IF(H71=25,V7,IF(H71=30,V12,IF(H71=31,V13,IF(H71=40,V14,IF(H71=41,V15,IF(H71=50,V18,IF(H71=51,V19,IF(H71=60,V20,IF(H71=61,V21,2000))))))))))))))))</f>
        <v>150</v>
      </c>
      <c r="AZ71" s="183">
        <f>IF(H71=10,W16,IF(H71=11,W17,IF(H71=20,W10,IF(H71=21,W11,IF(H71=22,W8,IF(H71=23,W9,IF(H71=24,W6,IF(H71=25,W7,IF(H71=30,W12,IF(H71=31,W13,IF(H71=40,W14,IF(H71=41,W15,IF(H71=50,W18,IF(H71=51,W19,IF(H71=60,W20,IF(H71=61,W21,2000))))))))))))))))</f>
        <v>250</v>
      </c>
      <c r="BB71" s="252"/>
      <c r="BH71" s="182"/>
    </row>
    <row r="72" spans="1:60">
      <c r="A72" s="183" t="str">
        <f t="shared" si="29"/>
        <v>nein</v>
      </c>
      <c r="B72" s="183" t="str">
        <f t="shared" si="30"/>
        <v>nein</v>
      </c>
      <c r="C72" s="251" t="str">
        <f t="shared" si="18"/>
        <v>nein</v>
      </c>
      <c r="D72" s="183" t="str">
        <f t="shared" si="19"/>
        <v>nein</v>
      </c>
      <c r="E72" s="250" t="str">
        <f>IF(O72=10,E16,IF(O72=11,E17,IF(O72=20,E10,IF(O72=21,E11,IF(O72=22,E8,IF(O72=23,E9,IF(O72=24,E6,IF(O72=25,E7,IF(O72=30,E12,IF(O72=31,E13,IF(O72=40,E14,IF(O72=41,E15,IF(O72=50,E18,IF(O72=51,E19,IF(O72=60,E20,IF(O72=61,E21,"nein"))))))))))))))))</f>
        <v>nein</v>
      </c>
      <c r="F72" s="250"/>
      <c r="G72" s="251"/>
      <c r="H72" s="183">
        <f>M!T72</f>
        <v>60</v>
      </c>
      <c r="I72" s="183">
        <f>M!AE9</f>
        <v>0</v>
      </c>
      <c r="J72" s="183">
        <f>M!E72</f>
        <v>0</v>
      </c>
      <c r="K72" s="183">
        <f>M!N72</f>
        <v>0</v>
      </c>
      <c r="L72" s="183">
        <f>M!O72</f>
        <v>0</v>
      </c>
      <c r="M72" s="251"/>
      <c r="N72" s="183">
        <f t="shared" si="20"/>
        <v>5000</v>
      </c>
      <c r="O72" s="183" t="str">
        <f t="shared" si="17"/>
        <v>0</v>
      </c>
      <c r="P72" s="183">
        <f t="shared" si="21"/>
        <v>5000</v>
      </c>
      <c r="Q72" s="183">
        <f t="shared" si="22"/>
        <v>5000</v>
      </c>
      <c r="R72" s="183">
        <f t="shared" si="32"/>
        <v>2000</v>
      </c>
      <c r="S72" s="183">
        <f>IF(H72=10,Y16,IF(H72=11,Y17,IF(H72=20,Y10,IF(H72=21,Y11,IF(H72=22,Y8,IF(H72=23,Y9,IF(H72=24,Y6,IF(H72=25,Y7,IF(H72=30,Y12,IF(H72=31,Y13,IF(H72=40,Y14,IF(H72=41,Y15,IF(H72=50,Y18,IF(H72=51,Y19,IF(H72=60,Y20,IF(H72=61,Y21,2000))))))))))))))))</f>
        <v>60</v>
      </c>
      <c r="T72" s="183">
        <f>IF(H72=10,AA16,IF(H72=11,AA17,IF(H72=20,AA10,IF(H72=21,AA11,IF(H72=22,AA8,IF(H72=23,AA9,IF(H72=24,AA6,IF(H72=25,AA7,IF(H72=30,AA12,IF(H72=31,AA13,IF(H72=40,AA14,IF(H72=41,AA15,IF(H72=50,AA18,IF(H72=51,AA19,IF(H72=60,AA20,IF(H72=61,AA21,2000))))))))))))))))</f>
        <v>150</v>
      </c>
      <c r="U72" s="183">
        <f>IF(H72=10,AC16,IF(H72=11,AC17,IF(H72=20,AC10,IF(H72=21,AC11,IF(H72=22,AC8,IF(H72=23,AC9,IF(H72=24,AC6,IF(H72=25,AC7,IF(H72=30,AC12,IF(H72=31,AC13,IF(H72=40,AC14,IF(H72=41,AC15,IF(H72=50,AC18,IF(H72=51,AC19,IF(H72=60,AC20,IF(H72=61,AC21,2000))))))))))))))))</f>
        <v>210</v>
      </c>
      <c r="V72" s="183">
        <f>IF(H72=10,AD16,IF(H72=11,AD17,IF(H72=20,AD10,IF(H72=21,AD11,IF(H72=22,AD8,IF(H72=23,AD9,IF(H72=24,AD6,IF(H72=25,AD7,IF(H72=30,AD12,IF(H72=31,AD13,IF(H72=40,AD14,IF(H72=41,AD15,IF(H72=50,AD18,IF(H72=51,AD19,IF(H72=60,AD20,IF(H72=61,AD21,2000))))))))))))))))</f>
        <v>210</v>
      </c>
      <c r="W72" s="183">
        <f>IF(H72=10,AE16,IF(H72=11,AE17,IF(H72=20,AE10,IF(H72=21,AE11,IF(H72=22,AE8,IF(H72=23,AE9,IF(H72=24,AE6,IF(H72=25,AE7,IF(H72=30,AE12,IF(H72=31,AE13,IF(H72=40,AE14,IF(H72=41,AE15,IF(H72=50,AE18,IF(H72=51,AE19,IF(H72=60,AE20,IF(H72=61,AE21,2000))))))))))))))))</f>
        <v>210</v>
      </c>
      <c r="Y72" s="183">
        <f t="shared" si="24"/>
        <v>3000</v>
      </c>
      <c r="Z72" s="183">
        <f>IF(H72=10,AF16,IF(H72=11,AF17,IF(H72=20,AF10,IF(H72=21,AF11,IF(H72=22,AF8,IF(H72=23,AF9,IF(H72=24,AF6,IF(H72=25,AF7,IF(H72=30,AF12,IF(H72=31,AF13,IF(H72=40,AF14,IF(H72=41,AF15,IF(H72=50,AF18,IF(H72=51,AF19,IF(H72=60,AF20,IF(H72=61,AF21,2000))))))))))))))))</f>
        <v>60</v>
      </c>
      <c r="AA72" s="183">
        <f>IF(H72=10,AH16,IF(H72=11,AH17,IF(H72=20,AH10,IF(H72=21,AH11,IF(H72=22,AH8,IF(H72=23,AH9,IF(H72=24,AH6,IF(H72=25,AH7,IF(H72=30,AH12,IF(H72=31,AH13,IF(H72=40,AH14,IF(H72=41,AH15,IF(H72=50,AH18,IF(H72=51,AH19,IF(H72=60,AH20,IF(H72=61,AH21,2000))))))))))))))))</f>
        <v>150</v>
      </c>
      <c r="AB72" s="183">
        <f>IF(H72=10,AJ16,IF(H72=11,AJ17,IF(H72=20,AJ10,IF(H72=21,AJ11,IF(H72=22,AJ8,IF(H72=23,AJ9,IF(H72=24,AJ6,IF(H72=25,AJ7,IF(H72=30,AJ12,IF(H72=31,AJ13,IF(H72=40,AJ14,IF(H72=41,AJ15,IF(H72=50,AJ18,IF(H72=51,AJ19,IF(H72=60,AJ20,IF(H72=61,AJ21,2000))))))))))))))))</f>
        <v>210</v>
      </c>
      <c r="AC72" s="183">
        <f>IF(H72=10,AK16,IF(H72=11,AK17,IF(H72=20,AK10,IF(H72=21,AK11,IF(H72=22,AK8,IF(H72=23,AK9,IF(H72=24,AK6,IF(H72=25,AK7,IF(H72=30,AK12,IF(H72=31,AK13,IF(H72=40,AK14,IF(H72=41,AK15,IF(H72=50,AK18,IF(H72=51,AK19,IF(H72=60,AK20,IF(H72=61,AK21,2000))))))))))))))))</f>
        <v>210</v>
      </c>
      <c r="AD72" s="183">
        <f>IF(H72=10,AL16,IF(H72=11,AL17,IF(H72=20,AL10,IF(H72=21,AL11,IF(H72=22,AL8,IF(H72=23,AL9,IF(H72=24,AL6,IF(H72=25,AL7,IF(H72=30,AL12,IF(H72=31,AL13,IF(H72=40,AL14,IF(H72=41,AL15,IF(H72=50,AL18,IF(H72=51,AL19,IF(H72=60,AL20,IF(H72=61,AL21,2000))))))))))))))))</f>
        <v>210</v>
      </c>
      <c r="AF72" s="183">
        <f t="shared" si="25"/>
        <v>3000</v>
      </c>
      <c r="AG72" s="183">
        <f>IF(H72=10,AM16,IF(H72=11,AM17,IF(H72=20,AM10,IF(H72=21,AM11,IF(H72=22,AM8,IF(H72=23,AM9,IF(H72=24,AM6,IF(H72=25,AM7,IF(H72=30,AM12,IF(H72=31,AM13,IF(H72=40,AM14,IF(H72=41,AM15,IF(H72=50,AM18,IF(H72=51,AM19,IF(H72=60,AM20,IF(H72=61,AM21,2000))))))))))))))))</f>
        <v>50</v>
      </c>
      <c r="AH72" s="183">
        <f>IF(H72=10,AN16,IF(H72=11,AN17,IF(H72=20,AN10,IF(H72=21,AN11,IF(H72=22,AN8,IF(H72=23,AN9,IF(H72=24,AN6,IF(H72=25,AN7,IF(H72=30,AN12,IF(H72=31,AN13,IF(H72=40,AN14,IF(H72=41,AN15,IF(H72=50,AN18,IF(H72=51,AN19,IF(H72=60,AN20,IF(H72=61,AN21,2000))))))))))))))))</f>
        <v>150</v>
      </c>
      <c r="AI72" s="183">
        <f>IF(H72=10,AO16,IF(H72=11,AO17,IF(H72=20,AO10,IF(H72=21,AO11,IF(H72=22,AO8,IF(H72=23,AO9,IF(H72=24,AO6,IF(H72=25,AO7,IF(H72=30,AO12,IF(H72=31,AO13,IF(H72=40,AO14,IF(H72=41,AO15,IF(H72=50,AO18,IF(H72=51,AO19,IF(H72=60,AO20,IF(H72=61,AO21,2000))))))))))))))))</f>
        <v>250</v>
      </c>
      <c r="AJ72" s="183">
        <f>IF(H72=10,AP16,IF(H72=11,AP17,IF(H72=20,AP10,IF(H72=21,AP11,IF(H72=22,AP8,IF(H72=23,AP9,IF(H72=24,AP6,IF(H72=25,AP7,IF(H72=30,AP12,IF(H72=31,AP13,IF(H72=40,AP14,IF(H72=41,AP15,IF(H72=50,AP18,IF(H72=51,AP19,IF(H72=60,AP20,IF(H72=61,AP21,2000))))))))))))))))</f>
        <v>310</v>
      </c>
      <c r="AK72" s="183">
        <f>IF(H72=10,AQ16,IF(H72=11,AQ17,IF(H72=20,AQ10,IF(H72=21,AQ11,IF(H72=22,AQ8,IF(H72=23,AQ9,IF(H72=24,AQ6,IF(H72=25,AQ7,IF(H72=30,AQ12,IF(H72=31,AQ13,IF(H72=40,AQ14,IF(H72=41,AQ15,IF(H72=50,AQ18,IF(H72=51,AQ19,IF(H72=60,AQ20,IF(H72=61,AQ21,2000))))))))))))))))</f>
        <v>410</v>
      </c>
      <c r="AM72" s="183">
        <f t="shared" si="26"/>
        <v>3000</v>
      </c>
      <c r="AN72" s="183">
        <f>IF(H72=10,L16,IF(H72=11,L17,IF(H72=20,L10,IF(H72=21,L11,IF(H72=22,L8,IF(H72=23,L9,IF(H72=24,L6,IF(H72=25,L7,IF(H72=30,L12,IF(H72=31,L13,IF(H72=40,L14,IF(H72=41,L15,IF(H72=50,L18,IF(H72=51,L19,IF(H72=60,L20,IF(H72=61,L21,2000))))))))))))))))</f>
        <v>60</v>
      </c>
      <c r="AO72" s="183">
        <f>IF(H72=10,N16,IF(H72=11,N17,IF(H72=20,N10,IF(H72=21,N11,IF(H72=22,N8,IF(H72=23,N9,IF(H72=24,N6,IF(H72=25,N7,IF(H72=30,N12,IF(H72=31,N13,IF(H72=40,N14,IF(H72=41,N15,IF(H72=50,N18,IF(H72=51,N19,IF(H72=60,N20,IF(H72=61,N21,2000))))))))))))))))</f>
        <v>150</v>
      </c>
      <c r="AP72" s="183">
        <f>IF(H72=10,P16,IF(H72=11,P17,IF(H72=20,P10,IF(H72=21,P11,IF(H72=22,P8,IF(H72=23,P9,IF(H72=24,P6,IF(H72=25,P7,IF(H72=30,P12,IF(H72=31,P13,IF(H72=40,P14,IF(H72=41,P15,IF(H72=50,P18,IF(H72=51,P19,IF(H72=60,P20,IF(H72=61,P21,2000))))))))))))))))</f>
        <v>210</v>
      </c>
      <c r="AR72" s="183">
        <f t="shared" si="27"/>
        <v>3000</v>
      </c>
      <c r="AS72" s="183">
        <f>IF(H72=10,Q16,IF(H72=11,Q17,IF(H72=20,Q10,IF(H72=21,Q11,IF(H72=22,Q8,IF(H72=23,Q9,IF(H72=24,Q6,IF(H72=25,Q7,IF(H72=30,Q12,IF(H72=31,Q13,IF(H72=40,Q14,IF(H72=41,Q15,IF(H72=50,Q18,IF(H72=51,Q19,IF(H72=60,Q20,IF(H72=61,Q21,2000))))))))))))))))</f>
        <v>60</v>
      </c>
      <c r="AT72" s="183">
        <f>IF(H72=10,S16,IF(H72=11,S17,IF(H72=20,S10,IF(H72=21,S11,IF(H72=22,S8,IF(H72=23,S9,IF(H72=24,S6,IF(H72=25,S7,IF(H72=30,S12,IF(H72=31,S13,IF(H72=40,S14,IF(H72=41,S15,IF(H72=50,S18,IF(H72=51,S19,IF(H72=60,S20,IF(H72=61,S21,8199))))))))))))))))</f>
        <v>150</v>
      </c>
      <c r="AU72" s="251">
        <v>8999</v>
      </c>
      <c r="AV72" s="251"/>
      <c r="AW72" s="183">
        <f t="shared" si="28"/>
        <v>3000</v>
      </c>
      <c r="AX72" s="183">
        <f>IF(H72=10,U16,IF(H72=11,U17,IF(H72=20,U10,IF(H72=21,U11,IF(H72=22,U8,IF(H72=23,U9,IF(H72=24,U6,IF(H72=25,U7,IF(H72=30,U12,IF(H72=31,U13,IF(H72=40,U14,IF(H72=41,U15,IF(H72=50,U18,IF(H72=51,U19,IF(H72=60,U20,IF(H72=61,U21,2000))))))))))))))))</f>
        <v>50</v>
      </c>
      <c r="AY72" s="183">
        <f>IF(H72=10,V16,IF(H72=11,V17,IF(H72=20,V10,IF(H72=21,V11,IF(H72=22,V8,IF(H72=23,V9,IF(H72=24,V6,IF(H72=25,V7,IF(H72=30,V12,IF(H72=31,V13,IF(H72=40,V14,IF(H72=41,V15,IF(H72=50,V18,IF(H72=51,V19,IF(H72=60,V20,IF(H72=61,V21,2000))))))))))))))))</f>
        <v>150</v>
      </c>
      <c r="AZ72" s="183">
        <f>IF(H72=10,W16,IF(H72=11,W17,IF(H72=20,W10,IF(H72=21,W11,IF(H72=22,W8,IF(H72=23,W9,IF(H72=24,W6,IF(H72=25,W7,IF(H72=30,W12,IF(H72=31,W13,IF(H72=40,W14,IF(H72=41,W15,IF(H72=50,W18,IF(H72=51,W19,IF(H72=60,W20,IF(H72=61,W21,2000))))))))))))))))</f>
        <v>250</v>
      </c>
      <c r="BB72" s="252"/>
      <c r="BH72" s="182"/>
    </row>
    <row r="73" spans="1:60">
      <c r="A73" s="183" t="str">
        <f t="shared" si="29"/>
        <v>nein</v>
      </c>
      <c r="B73" s="183" t="str">
        <f t="shared" si="30"/>
        <v>nein</v>
      </c>
      <c r="C73" s="251" t="str">
        <f t="shared" si="18"/>
        <v>nein</v>
      </c>
      <c r="D73" s="183" t="str">
        <f t="shared" si="19"/>
        <v>nein</v>
      </c>
      <c r="E73" s="250" t="str">
        <f>IF(O73=10,E16,IF(O73=11,E17,IF(O73=20,E10,IF(O73=21,E11,IF(O73=22,E8,IF(O73=23,E9,IF(O73=24,E6,IF(O73=25,E7,IF(O73=30,E12,IF(O73=31,E13,IF(O73=40,E14,IF(O73=41,E15,IF(O73=50,E18,IF(O73=51,E19,IF(O73=60,E20,IF(O73=61,E21,"nein"))))))))))))))))</f>
        <v>nein</v>
      </c>
      <c r="F73" s="250"/>
      <c r="G73" s="251"/>
      <c r="H73" s="183">
        <f>M!T73</f>
        <v>60</v>
      </c>
      <c r="I73" s="183">
        <f>M!AE9</f>
        <v>0</v>
      </c>
      <c r="J73" s="183">
        <f>M!E73</f>
        <v>0</v>
      </c>
      <c r="K73" s="183">
        <f>M!N73</f>
        <v>0</v>
      </c>
      <c r="L73" s="183">
        <f>M!O73</f>
        <v>0</v>
      </c>
      <c r="M73" s="251"/>
      <c r="N73" s="183">
        <f t="shared" si="20"/>
        <v>5000</v>
      </c>
      <c r="O73" s="183" t="str">
        <f t="shared" si="17"/>
        <v>0</v>
      </c>
      <c r="P73" s="183">
        <f t="shared" si="21"/>
        <v>5000</v>
      </c>
      <c r="Q73" s="183">
        <f t="shared" si="22"/>
        <v>5000</v>
      </c>
      <c r="R73" s="183">
        <f t="shared" si="32"/>
        <v>2000</v>
      </c>
      <c r="S73" s="183">
        <f>IF(H73=10,Y16,IF(H73=11,Y17,IF(H73=20,Y10,IF(H73=21,Y11,IF(H73=22,Y8,IF(H73=23,Y9,IF(H73=24,Y6,IF(H73=25,Y7,IF(H73=30,Y12,IF(H73=31,Y13,IF(H73=40,Y14,IF(H73=41,Y15,IF(H73=50,Y18,IF(H73=51,Y19,IF(H73=60,Y20,IF(H73=61,Y21,2000))))))))))))))))</f>
        <v>60</v>
      </c>
      <c r="T73" s="183">
        <f>IF(H73=10,AA16,IF(H73=11,AA17,IF(H73=20,AA10,IF(H73=21,AA11,IF(H73=22,AA8,IF(H73=23,AA9,IF(H73=24,AA6,IF(H73=25,AA7,IF(H73=30,AA12,IF(H73=31,AA13,IF(H73=40,AA14,IF(H73=41,AA15,IF(H73=50,AA18,IF(H73=51,AA19,IF(H73=60,AA20,IF(H73=61,AA21,2000))))))))))))))))</f>
        <v>150</v>
      </c>
      <c r="U73" s="183">
        <f>IF(H73=10,AC16,IF(H73=11,AC17,IF(H73=20,AC10,IF(H73=21,AC11,IF(H73=22,AC8,IF(H73=23,AC9,IF(H73=24,AC6,IF(H73=25,AC7,IF(H73=30,AC12,IF(H73=31,AC13,IF(H73=40,AC14,IF(H73=41,AC15,IF(H73=50,AC18,IF(H73=51,AC19,IF(H73=60,AC20,IF(H73=61,AC21,2000))))))))))))))))</f>
        <v>210</v>
      </c>
      <c r="V73" s="183">
        <f>IF(H73=10,AD16,IF(H73=11,AD17,IF(H73=20,AD10,IF(H73=21,AD11,IF(H73=22,AD8,IF(H73=23,AD9,IF(H73=24,AD6,IF(H73=25,AD7,IF(H73=30,AD12,IF(H73=31,AD13,IF(H73=40,AD14,IF(H73=41,AD15,IF(H73=50,AD18,IF(H73=51,AD19,IF(H73=60,AD20,IF(H73=61,AD21,2000))))))))))))))))</f>
        <v>210</v>
      </c>
      <c r="W73" s="183">
        <f>IF(H73=10,AE16,IF(H73=11,AE17,IF(H73=20,AE10,IF(H73=21,AE11,IF(H73=22,AE8,IF(H73=23,AE9,IF(H73=24,AE6,IF(H73=25,AE7,IF(H73=30,AE12,IF(H73=31,AE13,IF(H73=40,AE14,IF(H73=41,AE15,IF(H73=50,AE18,IF(H73=51,AE19,IF(H73=60,AE20,IF(H73=61,AE21,2000))))))))))))))))</f>
        <v>210</v>
      </c>
      <c r="Y73" s="183">
        <f t="shared" si="24"/>
        <v>3000</v>
      </c>
      <c r="Z73" s="183">
        <f>IF(H73=10,AF16,IF(H73=11,AF17,IF(H73=20,AF10,IF(H73=21,AF11,IF(H73=22,AF8,IF(H73=23,AF9,IF(H73=24,AF6,IF(H73=25,AF7,IF(H73=30,AF12,IF(H73=31,AF13,IF(H73=40,AF14,IF(H73=41,AF15,IF(H73=50,AF18,IF(H73=51,AF19,IF(H73=60,AF20,IF(H73=61,AF21,2000))))))))))))))))</f>
        <v>60</v>
      </c>
      <c r="AA73" s="183">
        <f>IF(H73=10,AH16,IF(H73=11,AH17,IF(H73=20,AH10,IF(H73=21,AH11,IF(H73=22,AH8,IF(H73=23,AH9,IF(H73=24,AH6,IF(H73=25,AH7,IF(H73=30,AH12,IF(H73=31,AH13,IF(H73=40,AH14,IF(H73=41,AH15,IF(H73=50,AH18,IF(H73=51,AH19,IF(H73=60,AH20,IF(H73=61,AH21,2000))))))))))))))))</f>
        <v>150</v>
      </c>
      <c r="AB73" s="183">
        <f>IF(H73=10,AJ16,IF(H73=11,AJ17,IF(H73=20,AJ10,IF(H73=21,AJ11,IF(H73=22,AJ8,IF(H73=23,AJ9,IF(H73=24,AJ6,IF(H73=25,AJ7,IF(H73=30,AJ12,IF(H73=31,AJ13,IF(H73=40,AJ14,IF(H73=41,AJ15,IF(H73=50,AJ18,IF(H73=51,AJ19,IF(H73=60,AJ20,IF(H73=61,AJ21,2000))))))))))))))))</f>
        <v>210</v>
      </c>
      <c r="AC73" s="183">
        <f>IF(H73=10,AK16,IF(H73=11,AK17,IF(H73=20,AK10,IF(H73=21,AK11,IF(H73=22,AK8,IF(H73=23,AK9,IF(H73=24,AK6,IF(H73=25,AK7,IF(H73=30,AK12,IF(H73=31,AK13,IF(H73=40,AK14,IF(H73=41,AK15,IF(H73=50,AK18,IF(H73=51,AK19,IF(H73=60,AK20,IF(H73=61,AK21,2000))))))))))))))))</f>
        <v>210</v>
      </c>
      <c r="AD73" s="183">
        <f>IF(H73=10,AL16,IF(H73=11,AL17,IF(H73=20,AL10,IF(H73=21,AL11,IF(H73=22,AL8,IF(H73=23,AL9,IF(H73=24,AL6,IF(H73=25,AL7,IF(H73=30,AL12,IF(H73=31,AL13,IF(H73=40,AL14,IF(H73=41,AL15,IF(H73=50,AL18,IF(H73=51,AL19,IF(H73=60,AL20,IF(H73=61,AL21,2000))))))))))))))))</f>
        <v>210</v>
      </c>
      <c r="AF73" s="183">
        <f t="shared" si="25"/>
        <v>3000</v>
      </c>
      <c r="AG73" s="183">
        <f>IF(H73=10,AM16,IF(H73=11,AM17,IF(H73=20,AM10,IF(H73=21,AM11,IF(H73=22,AM8,IF(H73=23,AM9,IF(H73=24,AM6,IF(H73=25,AM7,IF(H73=30,AM12,IF(H73=31,AM13,IF(H73=40,AM14,IF(H73=41,AM15,IF(H73=50,AM18,IF(H73=51,AM19,IF(H73=60,AM20,IF(H73=61,AM21,2000))))))))))))))))</f>
        <v>50</v>
      </c>
      <c r="AH73" s="183">
        <f>IF(H73=10,AN16,IF(H73=11,AN17,IF(H73=20,AN10,IF(H73=21,AN11,IF(H73=22,AN8,IF(H73=23,AN9,IF(H73=24,AN6,IF(H73=25,AN7,IF(H73=30,AN12,IF(H73=31,AN13,IF(H73=40,AN14,IF(H73=41,AN15,IF(H73=50,AN18,IF(H73=51,AN19,IF(H73=60,AN20,IF(H73=61,AN21,2000))))))))))))))))</f>
        <v>150</v>
      </c>
      <c r="AI73" s="183">
        <f>IF(H73=10,AO16,IF(H73=11,AO17,IF(H73=20,AO10,IF(H73=21,AO11,IF(H73=22,AO8,IF(H73=23,AO9,IF(H73=24,AO6,IF(H73=25,AO7,IF(H73=30,AO12,IF(H73=31,AO13,IF(H73=40,AO14,IF(H73=41,AO15,IF(H73=50,AO18,IF(H73=51,AO19,IF(H73=60,AO20,IF(H73=61,AO21,2000))))))))))))))))</f>
        <v>250</v>
      </c>
      <c r="AJ73" s="183">
        <f>IF(H73=10,AP16,IF(H73=11,AP17,IF(H73=20,AP10,IF(H73=21,AP11,IF(H73=22,AP8,IF(H73=23,AP9,IF(H73=24,AP6,IF(H73=25,AP7,IF(H73=30,AP12,IF(H73=31,AP13,IF(H73=40,AP14,IF(H73=41,AP15,IF(H73=50,AP18,IF(H73=51,AP19,IF(H73=60,AP20,IF(H73=61,AP21,2000))))))))))))))))</f>
        <v>310</v>
      </c>
      <c r="AK73" s="183">
        <f>IF(H73=10,AQ16,IF(H73=11,AQ17,IF(H73=20,AQ10,IF(H73=21,AQ11,IF(H73=22,AQ8,IF(H73=23,AQ9,IF(H73=24,AQ6,IF(H73=25,AQ7,IF(H73=30,AQ12,IF(H73=31,AQ13,IF(H73=40,AQ14,IF(H73=41,AQ15,IF(H73=50,AQ18,IF(H73=51,AQ19,IF(H73=60,AQ20,IF(H73=61,AQ21,2000))))))))))))))))</f>
        <v>410</v>
      </c>
      <c r="AM73" s="183">
        <f t="shared" si="26"/>
        <v>3000</v>
      </c>
      <c r="AN73" s="183">
        <f>IF(H73=10,L16,IF(H73=11,L17,IF(H73=20,L10,IF(H73=21,L11,IF(H73=22,L8,IF(H73=23,L9,IF(H73=24,L6,IF(H73=25,L7,IF(H73=30,L12,IF(H73=31,L13,IF(H73=40,L14,IF(H73=41,L15,IF(H73=50,L18,IF(H73=51,L19,IF(H73=60,L20,IF(H73=61,L21,2000))))))))))))))))</f>
        <v>60</v>
      </c>
      <c r="AO73" s="183">
        <f>IF(H73=10,N16,IF(H73=11,N17,IF(H73=20,N10,IF(H73=21,N11,IF(H73=22,N8,IF(H73=23,N9,IF(H73=24,N6,IF(H73=25,N7,IF(H73=30,N12,IF(H73=31,N13,IF(H73=40,N14,IF(H73=41,N15,IF(H73=50,N18,IF(H73=51,N19,IF(H73=60,N20,IF(H73=61,N21,2000))))))))))))))))</f>
        <v>150</v>
      </c>
      <c r="AP73" s="183">
        <f>IF(H73=10,P16,IF(H73=11,P17,IF(H73=20,P10,IF(H73=21,P11,IF(H73=22,P8,IF(H73=23,P9,IF(H73=24,P6,IF(H73=25,P7,IF(H73=30,P12,IF(H73=31,P13,IF(H73=40,P14,IF(H73=41,P15,IF(H73=50,P18,IF(H73=51,P19,IF(H73=60,P20,IF(H73=61,P21,2000))))))))))))))))</f>
        <v>210</v>
      </c>
      <c r="AR73" s="183">
        <f t="shared" si="27"/>
        <v>3000</v>
      </c>
      <c r="AS73" s="183">
        <f>IF(H73=10,Q16,IF(H73=11,Q17,IF(H73=20,Q10,IF(H73=21,Q11,IF(H73=22,Q8,IF(H73=23,Q9,IF(H73=24,Q6,IF(H73=25,Q7,IF(H73=30,Q12,IF(H73=31,Q13,IF(H73=40,Q14,IF(H73=41,Q15,IF(H73=50,Q18,IF(H73=51,Q19,IF(H73=60,Q20,IF(H73=61,Q21,2000))))))))))))))))</f>
        <v>60</v>
      </c>
      <c r="AT73" s="183">
        <f>IF(H73=10,S16,IF(H73=11,S17,IF(H73=20,S10,IF(H73=21,S11,IF(H73=22,S8,IF(H73=23,S9,IF(H73=24,S6,IF(H73=25,S7,IF(H73=30,S12,IF(H73=31,S13,IF(H73=40,S14,IF(H73=41,S15,IF(H73=50,S18,IF(H73=51,S19,IF(H73=60,S20,IF(H73=61,S21,8199))))))))))))))))</f>
        <v>150</v>
      </c>
      <c r="AU73" s="251">
        <v>8999</v>
      </c>
      <c r="AV73" s="251"/>
      <c r="AW73" s="183">
        <f t="shared" si="28"/>
        <v>3000</v>
      </c>
      <c r="AX73" s="183">
        <f>IF(H73=10,U16,IF(H73=11,U17,IF(H73=20,U10,IF(H73=21,U11,IF(H73=22,U8,IF(H73=23,U9,IF(H73=24,U6,IF(H73=25,U7,IF(H73=30,U12,IF(H73=31,U13,IF(H73=40,U14,IF(H73=41,U15,IF(H73=50,U18,IF(H73=51,U19,IF(H73=60,U20,IF(H73=61,U21,2000))))))))))))))))</f>
        <v>50</v>
      </c>
      <c r="AY73" s="183">
        <f>IF(H73=10,V16,IF(H73=11,V17,IF(H73=20,V10,IF(H73=21,V11,IF(H73=22,V8,IF(H73=23,V9,IF(H73=24,V6,IF(H73=25,V7,IF(H73=30,V12,IF(H73=31,V13,IF(H73=40,V14,IF(H73=41,V15,IF(H73=50,V18,IF(H73=51,V19,IF(H73=60,V20,IF(H73=61,V21,2000))))))))))))))))</f>
        <v>150</v>
      </c>
      <c r="AZ73" s="183">
        <f>IF(H73=10,W16,IF(H73=11,W17,IF(H73=20,W10,IF(H73=21,W11,IF(H73=22,W8,IF(H73=23,W9,IF(H73=24,W6,IF(H73=25,W7,IF(H73=30,W12,IF(H73=31,W13,IF(H73=40,W14,IF(H73=41,W15,IF(H73=50,W18,IF(H73=51,W19,IF(H73=60,W20,IF(H73=61,W21,2000))))))))))))))))</f>
        <v>250</v>
      </c>
      <c r="BB73" s="252"/>
      <c r="BH73" s="182"/>
    </row>
    <row r="74" spans="1:60">
      <c r="A74" s="183" t="str">
        <f t="shared" si="29"/>
        <v>nein</v>
      </c>
      <c r="B74" s="183" t="str">
        <f t="shared" si="30"/>
        <v>nein</v>
      </c>
      <c r="C74" s="251" t="str">
        <f t="shared" si="18"/>
        <v>nein</v>
      </c>
      <c r="D74" s="183" t="str">
        <f t="shared" si="19"/>
        <v>nein</v>
      </c>
      <c r="E74" s="250" t="str">
        <f>IF(O74=10,E16,IF(O74=11,E17,IF(O74=20,E10,IF(O74=21,E11,IF(O74=22,E8,IF(O74=23,E9,IF(O74=24,E6,IF(O74=25,E7,IF(O74=30,E12,IF(O74=31,E13,IF(O74=40,E14,IF(O74=41,E15,IF(O74=50,E18,IF(O74=51,E19,IF(O74=60,E20,IF(O74=61,E21,"nein"))))))))))))))))</f>
        <v>nein</v>
      </c>
      <c r="F74" s="250"/>
      <c r="G74" s="251"/>
      <c r="H74" s="183">
        <f>M!T74</f>
        <v>60</v>
      </c>
      <c r="I74" s="183">
        <f>M!AE9</f>
        <v>0</v>
      </c>
      <c r="J74" s="183">
        <f>M!E74</f>
        <v>0</v>
      </c>
      <c r="K74" s="183">
        <f>M!N74</f>
        <v>0</v>
      </c>
      <c r="L74" s="183">
        <f>M!O74</f>
        <v>0</v>
      </c>
      <c r="M74" s="251"/>
      <c r="N74" s="183">
        <f t="shared" si="20"/>
        <v>5000</v>
      </c>
      <c r="O74" s="183" t="str">
        <f t="shared" si="17"/>
        <v>0</v>
      </c>
      <c r="P74" s="183">
        <f t="shared" si="21"/>
        <v>5000</v>
      </c>
      <c r="Q74" s="183">
        <f t="shared" si="22"/>
        <v>5000</v>
      </c>
      <c r="R74" s="183">
        <f t="shared" si="32"/>
        <v>2000</v>
      </c>
      <c r="S74" s="183">
        <f>IF(H74=10,Y16,IF(H74=11,Y17,IF(H74=20,Y10,IF(H74=21,Y11,IF(H74=22,Y8,IF(H74=23,Y9,IF(H74=24,Y6,IF(H74=25,Y7,IF(H74=30,Y12,IF(H74=31,Y13,IF(H74=40,Y14,IF(H74=41,Y15,IF(H74=50,Y18,IF(H74=51,Y19,IF(H74=60,Y20,IF(H74=61,Y21,2000))))))))))))))))</f>
        <v>60</v>
      </c>
      <c r="T74" s="183">
        <f>IF(H74=10,AA16,IF(H74=11,AA17,IF(H74=20,AA10,IF(H74=21,AA11,IF(H74=22,AA8,IF(H74=23,AA9,IF(H74=24,AA6,IF(H74=25,AA7,IF(H74=30,AA12,IF(H74=31,AA13,IF(H74=40,AA14,IF(H74=41,AA15,IF(H74=50,AA18,IF(H74=51,AA19,IF(H74=60,AA20,IF(H74=61,AA21,2000))))))))))))))))</f>
        <v>150</v>
      </c>
      <c r="U74" s="183">
        <f>IF(H74=10,AC16,IF(H74=11,AC17,IF(H74=20,AC10,IF(H74=21,AC11,IF(H74=22,AC8,IF(H74=23,AC9,IF(H74=24,AC6,IF(H74=25,AC7,IF(H74=30,AC12,IF(H74=31,AC13,IF(H74=40,AC14,IF(H74=41,AC15,IF(H74=50,AC18,IF(H74=51,AC19,IF(H74=60,AC20,IF(H74=61,AC21,2000))))))))))))))))</f>
        <v>210</v>
      </c>
      <c r="V74" s="183">
        <f>IF(H74=10,AD16,IF(H74=11,AD17,IF(H74=20,AD10,IF(H74=21,AD11,IF(H74=22,AD8,IF(H74=23,AD9,IF(H74=24,AD6,IF(H74=25,AD7,IF(H74=30,AD12,IF(H74=31,AD13,IF(H74=40,AD14,IF(H74=41,AD15,IF(H74=50,AD18,IF(H74=51,AD19,IF(H74=60,AD20,IF(H74=61,AD21,2000))))))))))))))))</f>
        <v>210</v>
      </c>
      <c r="W74" s="183">
        <f>IF(H74=10,AE16,IF(H74=11,AE17,IF(H74=20,AE10,IF(H74=21,AE11,IF(H74=22,AE8,IF(H74=23,AE9,IF(H74=24,AE6,IF(H74=25,AE7,IF(H74=30,AE12,IF(H74=31,AE13,IF(H74=40,AE14,IF(H74=41,AE15,IF(H74=50,AE18,IF(H74=51,AE19,IF(H74=60,AE20,IF(H74=61,AE21,2000))))))))))))))))</f>
        <v>210</v>
      </c>
      <c r="Y74" s="183">
        <f t="shared" si="24"/>
        <v>3000</v>
      </c>
      <c r="Z74" s="183">
        <f>IF(H74=10,AF16,IF(H74=11,AF17,IF(H74=20,AF10,IF(H74=21,AF11,IF(H74=22,AF8,IF(H74=23,AF9,IF(H74=24,AF6,IF(H74=25,AF7,IF(H74=30,AF12,IF(H74=31,AF13,IF(H74=40,AF14,IF(H74=41,AF15,IF(H74=50,AF18,IF(H74=51,AF19,IF(H74=60,AF20,IF(H74=61,AF21,2000))))))))))))))))</f>
        <v>60</v>
      </c>
      <c r="AA74" s="183">
        <f>IF(H74=10,AH16,IF(H74=11,AH17,IF(H74=20,AH10,IF(H74=21,AH11,IF(H74=22,AH8,IF(H74=23,AH9,IF(H74=24,AH6,IF(H74=25,AH7,IF(H74=30,AH12,IF(H74=31,AH13,IF(H74=40,AH14,IF(H74=41,AH15,IF(H74=50,AH18,IF(H74=51,AH19,IF(H74=60,AH20,IF(H74=61,AH21,2000))))))))))))))))</f>
        <v>150</v>
      </c>
      <c r="AB74" s="183">
        <f>IF(H74=10,AJ16,IF(H74=11,AJ17,IF(H74=20,AJ10,IF(H74=21,AJ11,IF(H74=22,AJ8,IF(H74=23,AJ9,IF(H74=24,AJ6,IF(H74=25,AJ7,IF(H74=30,AJ12,IF(H74=31,AJ13,IF(H74=40,AJ14,IF(H74=41,AJ15,IF(H74=50,AJ18,IF(H74=51,AJ19,IF(H74=60,AJ20,IF(H74=61,AJ21,2000))))))))))))))))</f>
        <v>210</v>
      </c>
      <c r="AC74" s="183">
        <f>IF(H74=10,AK16,IF(H74=11,AK17,IF(H74=20,AK10,IF(H74=21,AK11,IF(H74=22,AK8,IF(H74=23,AK9,IF(H74=24,AK6,IF(H74=25,AK7,IF(H74=30,AK12,IF(H74=31,AK13,IF(H74=40,AK14,IF(H74=41,AK15,IF(H74=50,AK18,IF(H74=51,AK19,IF(H74=60,AK20,IF(H74=61,AK21,2000))))))))))))))))</f>
        <v>210</v>
      </c>
      <c r="AD74" s="183">
        <f>IF(H74=10,AL16,IF(H74=11,AL17,IF(H74=20,AL10,IF(H74=21,AL11,IF(H74=22,AL8,IF(H74=23,AL9,IF(H74=24,AL6,IF(H74=25,AL7,IF(H74=30,AL12,IF(H74=31,AL13,IF(H74=40,AL14,IF(H74=41,AL15,IF(H74=50,AL18,IF(H74=51,AL19,IF(H74=60,AL20,IF(H74=61,AL21,2000))))))))))))))))</f>
        <v>210</v>
      </c>
      <c r="AF74" s="183">
        <f t="shared" si="25"/>
        <v>3000</v>
      </c>
      <c r="AG74" s="183">
        <f>IF(H74=10,AM16,IF(H74=11,AM17,IF(H74=20,AM10,IF(H74=21,AM11,IF(H74=22,AM8,IF(H74=23,AM9,IF(H74=24,AM6,IF(H74=25,AM7,IF(H74=30,AM12,IF(H74=31,AM13,IF(H74=40,AM14,IF(H74=41,AM15,IF(H74=50,AM18,IF(H74=51,AM19,IF(H74=60,AM20,IF(H74=61,AM21,2000))))))))))))))))</f>
        <v>50</v>
      </c>
      <c r="AH74" s="183">
        <f>IF(H74=10,AN16,IF(H74=11,AN17,IF(H74=20,AN10,IF(H74=21,AN11,IF(H74=22,AN8,IF(H74=23,AN9,IF(H74=24,AN6,IF(H74=25,AN7,IF(H74=30,AN12,IF(H74=31,AN13,IF(H74=40,AN14,IF(H74=41,AN15,IF(H74=50,AN18,IF(H74=51,AN19,IF(H74=60,AN20,IF(H74=61,AN21,2000))))))))))))))))</f>
        <v>150</v>
      </c>
      <c r="AI74" s="183">
        <f>IF(H74=10,AO16,IF(H74=11,AO17,IF(H74=20,AO10,IF(H74=21,AO11,IF(H74=22,AO8,IF(H74=23,AO9,IF(H74=24,AO6,IF(H74=25,AO7,IF(H74=30,AO12,IF(H74=31,AO13,IF(H74=40,AO14,IF(H74=41,AO15,IF(H74=50,AO18,IF(H74=51,AO19,IF(H74=60,AO20,IF(H74=61,AO21,2000))))))))))))))))</f>
        <v>250</v>
      </c>
      <c r="AJ74" s="183">
        <f>IF(H74=10,AP16,IF(H74=11,AP17,IF(H74=20,AP10,IF(H74=21,AP11,IF(H74=22,AP8,IF(H74=23,AP9,IF(H74=24,AP6,IF(H74=25,AP7,IF(H74=30,AP12,IF(H74=31,AP13,IF(H74=40,AP14,IF(H74=41,AP15,IF(H74=50,AP18,IF(H74=51,AP19,IF(H74=60,AP20,IF(H74=61,AP21,2000))))))))))))))))</f>
        <v>310</v>
      </c>
      <c r="AK74" s="183">
        <f>IF(H74=10,AQ16,IF(H74=11,AQ17,IF(H74=20,AQ10,IF(H74=21,AQ11,IF(H74=22,AQ8,IF(H74=23,AQ9,IF(H74=24,AQ6,IF(H74=25,AQ7,IF(H74=30,AQ12,IF(H74=31,AQ13,IF(H74=40,AQ14,IF(H74=41,AQ15,IF(H74=50,AQ18,IF(H74=51,AQ19,IF(H74=60,AQ20,IF(H74=61,AQ21,2000))))))))))))))))</f>
        <v>410</v>
      </c>
      <c r="AM74" s="183">
        <f t="shared" si="26"/>
        <v>3000</v>
      </c>
      <c r="AN74" s="183">
        <f>IF(H74=10,L16,IF(H74=11,L17,IF(H74=20,L10,IF(H74=21,L11,IF(H74=22,L8,IF(H74=23,L9,IF(H74=24,L6,IF(H74=25,L7,IF(H74=30,L12,IF(H74=31,L13,IF(H74=40,L14,IF(H74=41,L15,IF(H74=50,L18,IF(H74=51,L19,IF(H74=60,L20,IF(H74=61,L21,2000))))))))))))))))</f>
        <v>60</v>
      </c>
      <c r="AO74" s="183">
        <f>IF(H74=10,N16,IF(H74=11,N17,IF(H74=20,N10,IF(H74=21,N11,IF(H74=22,N8,IF(H74=23,N9,IF(H74=24,N6,IF(H74=25,N7,IF(H74=30,N12,IF(H74=31,N13,IF(H74=40,N14,IF(H74=41,N15,IF(H74=50,N18,IF(H74=51,N19,IF(H74=60,N20,IF(H74=61,N21,2000))))))))))))))))</f>
        <v>150</v>
      </c>
      <c r="AP74" s="183">
        <f>IF(H74=10,P16,IF(H74=11,P17,IF(H74=20,P10,IF(H74=21,P11,IF(H74=22,P8,IF(H74=23,P9,IF(H74=24,P6,IF(H74=25,P7,IF(H74=30,P12,IF(H74=31,P13,IF(H74=40,P14,IF(H74=41,P15,IF(H74=50,P18,IF(H74=51,P19,IF(H74=60,P20,IF(H74=61,P21,2000))))))))))))))))</f>
        <v>210</v>
      </c>
      <c r="AR74" s="183">
        <f t="shared" si="27"/>
        <v>3000</v>
      </c>
      <c r="AS74" s="183">
        <f>IF(H74=10,Q16,IF(H74=11,Q17,IF(H74=20,Q10,IF(H74=21,Q11,IF(H74=22,Q8,IF(H74=23,Q9,IF(H74=24,Q6,IF(H74=25,Q7,IF(H74=30,Q12,IF(H74=31,Q13,IF(H74=40,Q14,IF(H74=41,Q15,IF(H74=50,Q18,IF(H74=51,Q19,IF(H74=60,Q20,IF(H74=61,Q21,2000))))))))))))))))</f>
        <v>60</v>
      </c>
      <c r="AT74" s="183">
        <f>IF(H74=10,S16,IF(H74=11,S17,IF(H74=20,S10,IF(H74=21,S11,IF(H74=22,S8,IF(H74=23,S9,IF(H74=24,S6,IF(H74=25,S7,IF(H74=30,S12,IF(H74=31,S13,IF(H74=40,S14,IF(H74=41,S15,IF(H74=50,S18,IF(H74=51,S19,IF(H74=60,S20,IF(H74=61,S21,8199))))))))))))))))</f>
        <v>150</v>
      </c>
      <c r="AU74" s="251">
        <v>8999</v>
      </c>
      <c r="AV74" s="251"/>
      <c r="AW74" s="183">
        <f t="shared" si="28"/>
        <v>3000</v>
      </c>
      <c r="AX74" s="183">
        <f>IF(H74=10,U16,IF(H74=11,U17,IF(H74=20,U10,IF(H74=21,U11,IF(H74=22,U8,IF(H74=23,U9,IF(H74=24,U6,IF(H74=25,U7,IF(H74=30,U12,IF(H74=31,U13,IF(H74=40,U14,IF(H74=41,U15,IF(H74=50,U18,IF(H74=51,U19,IF(H74=60,U20,IF(H74=61,U21,2000))))))))))))))))</f>
        <v>50</v>
      </c>
      <c r="AY74" s="183">
        <f>IF(H74=10,V16,IF(H74=11,V17,IF(H74=20,V10,IF(H74=21,V11,IF(H74=22,V8,IF(H74=23,V9,IF(H74=24,V6,IF(H74=25,V7,IF(H74=30,V12,IF(H74=31,V13,IF(H74=40,V14,IF(H74=41,V15,IF(H74=50,V18,IF(H74=51,V19,IF(H74=60,V20,IF(H74=61,V21,2000))))))))))))))))</f>
        <v>150</v>
      </c>
      <c r="AZ74" s="183">
        <f>IF(H74=10,W16,IF(H74=11,W17,IF(H74=20,W10,IF(H74=21,W11,IF(H74=22,W8,IF(H74=23,W9,IF(H74=24,W6,IF(H74=25,W7,IF(H74=30,W12,IF(H74=31,W13,IF(H74=40,W14,IF(H74=41,W15,IF(H74=50,W18,IF(H74=51,W19,IF(H74=60,W20,IF(H74=61,W21,2000))))))))))))))))</f>
        <v>250</v>
      </c>
      <c r="BB74" s="252"/>
      <c r="BH74" s="182"/>
    </row>
    <row r="75" spans="1:60">
      <c r="A75" s="183" t="str">
        <f t="shared" si="29"/>
        <v>nein</v>
      </c>
      <c r="B75" s="183" t="str">
        <f t="shared" si="30"/>
        <v>nein</v>
      </c>
      <c r="C75" s="251" t="str">
        <f t="shared" si="18"/>
        <v>nein</v>
      </c>
      <c r="D75" s="183" t="str">
        <f t="shared" si="19"/>
        <v>nein</v>
      </c>
      <c r="E75" s="250" t="str">
        <f>IF(O75=10,E16,IF(O75=11,E17,IF(O75=20,E10,IF(O75=21,E11,IF(O75=22,E8,IF(O75=23,E9,IF(O75=24,E6,IF(O75=25,E7,IF(O75=30,E12,IF(O75=31,E13,IF(O75=40,E14,IF(O75=41,E15,IF(O75=50,E18,IF(O75=51,E19,IF(O75=60,E20,IF(O75=61,E21,"nein"))))))))))))))))</f>
        <v>nein</v>
      </c>
      <c r="F75" s="250"/>
      <c r="G75" s="251"/>
      <c r="H75" s="183">
        <f>M!T75</f>
        <v>60</v>
      </c>
      <c r="I75" s="183">
        <f>M!AE9</f>
        <v>0</v>
      </c>
      <c r="J75" s="183">
        <f>M!E75</f>
        <v>0</v>
      </c>
      <c r="K75" s="183">
        <f>M!N75</f>
        <v>0</v>
      </c>
      <c r="L75" s="183">
        <f>M!O75</f>
        <v>0</v>
      </c>
      <c r="M75" s="251"/>
      <c r="N75" s="183">
        <f t="shared" si="20"/>
        <v>5000</v>
      </c>
      <c r="O75" s="183" t="str">
        <f t="shared" si="17"/>
        <v>0</v>
      </c>
      <c r="P75" s="183">
        <f t="shared" si="21"/>
        <v>5000</v>
      </c>
      <c r="Q75" s="183">
        <f t="shared" si="22"/>
        <v>5000</v>
      </c>
      <c r="R75" s="183">
        <f t="shared" si="32"/>
        <v>2000</v>
      </c>
      <c r="S75" s="183">
        <f>IF(H75=10,Y16,IF(H75=11,Y17,IF(H75=20,Y10,IF(H75=21,Y11,IF(H75=22,Y8,IF(H75=23,Y9,IF(H75=24,Y6,IF(H75=25,Y7,IF(H75=30,Y12,IF(H75=31,Y13,IF(H75=40,Y14,IF(H75=41,Y15,IF(H75=50,Y18,IF(H75=51,Y19,IF(H75=60,Y20,IF(H75=61,Y21,2000))))))))))))))))</f>
        <v>60</v>
      </c>
      <c r="T75" s="183">
        <f>IF(H75=10,AA16,IF(H75=11,AA17,IF(H75=20,AA10,IF(H75=21,AA11,IF(H75=22,AA8,IF(H75=23,AA9,IF(H75=24,AA6,IF(H75=25,AA7,IF(H75=30,AA12,IF(H75=31,AA13,IF(H75=40,AA14,IF(H75=41,AA15,IF(H75=50,AA18,IF(H75=51,AA19,IF(H75=60,AA20,IF(H75=61,AA21,2000))))))))))))))))</f>
        <v>150</v>
      </c>
      <c r="U75" s="183">
        <f>IF(H75=10,AC16,IF(H75=11,AC17,IF(H75=20,AC10,IF(H75=21,AC11,IF(H75=22,AC8,IF(H75=23,AC9,IF(H75=24,AC6,IF(H75=25,AC7,IF(H75=30,AC12,IF(H75=31,AC13,IF(H75=40,AC14,IF(H75=41,AC15,IF(H75=50,AC18,IF(H75=51,AC19,IF(H75=60,AC20,IF(H75=61,AC21,2000))))))))))))))))</f>
        <v>210</v>
      </c>
      <c r="V75" s="183">
        <f>IF(H75=10,AD16,IF(H75=11,AD17,IF(H75=20,AD10,IF(H75=21,AD11,IF(H75=22,AD8,IF(H75=23,AD9,IF(H75=24,AD6,IF(H75=25,AD7,IF(H75=30,AD12,IF(H75=31,AD13,IF(H75=40,AD14,IF(H75=41,AD15,IF(H75=50,AD18,IF(H75=51,AD19,IF(H75=60,AD20,IF(H75=61,AD21,2000))))))))))))))))</f>
        <v>210</v>
      </c>
      <c r="W75" s="183">
        <f>IF(H75=10,AE16,IF(H75=11,AE17,IF(H75=20,AE10,IF(H75=21,AE11,IF(H75=22,AE8,IF(H75=23,AE9,IF(H75=24,AE6,IF(H75=25,AE7,IF(H75=30,AE12,IF(H75=31,AE13,IF(H75=40,AE14,IF(H75=41,AE15,IF(H75=50,AE18,IF(H75=51,AE19,IF(H75=60,AE20,IF(H75=61,AE21,2000))))))))))))))))</f>
        <v>210</v>
      </c>
      <c r="Y75" s="183">
        <f t="shared" si="24"/>
        <v>3000</v>
      </c>
      <c r="Z75" s="183">
        <f>IF(H75=10,AF16,IF(H75=11,AF17,IF(H75=20,AF10,IF(H75=21,AF11,IF(H75=22,AF8,IF(H75=23,AF9,IF(H75=24,AF6,IF(H75=25,AF7,IF(H75=30,AF12,IF(H75=31,AF13,IF(H75=40,AF14,IF(H75=41,AF15,IF(H75=50,AF18,IF(H75=51,AF19,IF(H75=60,AF20,IF(H75=61,AF21,2000))))))))))))))))</f>
        <v>60</v>
      </c>
      <c r="AA75" s="183">
        <f>IF(H75=10,AH16,IF(H75=11,AH17,IF(H75=20,AH10,IF(H75=21,AH11,IF(H75=22,AH8,IF(H75=23,AH9,IF(H75=24,AH6,IF(H75=25,AH7,IF(H75=30,AH12,IF(H75=31,AH13,IF(H75=40,AH14,IF(H75=41,AH15,IF(H75=50,AH18,IF(H75=51,AH19,IF(H75=60,AH20,IF(H75=61,AH21,2000))))))))))))))))</f>
        <v>150</v>
      </c>
      <c r="AB75" s="183">
        <f>IF(H75=10,AJ16,IF(H75=11,AJ17,IF(H75=20,AJ10,IF(H75=21,AJ11,IF(H75=22,AJ8,IF(H75=23,AJ9,IF(H75=24,AJ6,IF(H75=25,AJ7,IF(H75=30,AJ12,IF(H75=31,AJ13,IF(H75=40,AJ14,IF(H75=41,AJ15,IF(H75=50,AJ18,IF(H75=51,AJ19,IF(H75=60,AJ20,IF(H75=61,AJ21,2000))))))))))))))))</f>
        <v>210</v>
      </c>
      <c r="AC75" s="183">
        <f>IF(H75=10,AK16,IF(H75=11,AK17,IF(H75=20,AK10,IF(H75=21,AK11,IF(H75=22,AK8,IF(H75=23,AK9,IF(H75=24,AK6,IF(H75=25,AK7,IF(H75=30,AK12,IF(H75=31,AK13,IF(H75=40,AK14,IF(H75=41,AK15,IF(H75=50,AK18,IF(H75=51,AK19,IF(H75=60,AK20,IF(H75=61,AK21,2000))))))))))))))))</f>
        <v>210</v>
      </c>
      <c r="AD75" s="183">
        <f>IF(H75=10,AL16,IF(H75=11,AL17,IF(H75=20,AL10,IF(H75=21,AL11,IF(H75=22,AL8,IF(H75=23,AL9,IF(H75=24,AL6,IF(H75=25,AL7,IF(H75=30,AL12,IF(H75=31,AL13,IF(H75=40,AL14,IF(H75=41,AL15,IF(H75=50,AL18,IF(H75=51,AL19,IF(H75=60,AL20,IF(H75=61,AL21,2000))))))))))))))))</f>
        <v>210</v>
      </c>
      <c r="AF75" s="183">
        <f t="shared" si="25"/>
        <v>3000</v>
      </c>
      <c r="AG75" s="183">
        <f>IF(H75=10,AM16,IF(H75=11,AM17,IF(H75=20,AM10,IF(H75=21,AM11,IF(H75=22,AM8,IF(H75=23,AM9,IF(H75=24,AM6,IF(H75=25,AM7,IF(H75=30,AM12,IF(H75=31,AM13,IF(H75=40,AM14,IF(H75=41,AM15,IF(H75=50,AM18,IF(H75=51,AM19,IF(H75=60,AM20,IF(H75=61,AM21,2000))))))))))))))))</f>
        <v>50</v>
      </c>
      <c r="AH75" s="183">
        <f>IF(H75=10,AN16,IF(H75=11,AN17,IF(H75=20,AN10,IF(H75=21,AN11,IF(H75=22,AN8,IF(H75=23,AN9,IF(H75=24,AN6,IF(H75=25,AN7,IF(H75=30,AN12,IF(H75=31,AN13,IF(H75=40,AN14,IF(H75=41,AN15,IF(H75=50,AN18,IF(H75=51,AN19,IF(H75=60,AN20,IF(H75=61,AN21,2000))))))))))))))))</f>
        <v>150</v>
      </c>
      <c r="AI75" s="183">
        <f>IF(H75=10,AO16,IF(H75=11,AO17,IF(H75=20,AO10,IF(H75=21,AO11,IF(H75=22,AO8,IF(H75=23,AO9,IF(H75=24,AO6,IF(H75=25,AO7,IF(H75=30,AO12,IF(H75=31,AO13,IF(H75=40,AO14,IF(H75=41,AO15,IF(H75=50,AO18,IF(H75=51,AO19,IF(H75=60,AO20,IF(H75=61,AO21,2000))))))))))))))))</f>
        <v>250</v>
      </c>
      <c r="AJ75" s="183">
        <f>IF(H75=10,AP16,IF(H75=11,AP17,IF(H75=20,AP10,IF(H75=21,AP11,IF(H75=22,AP8,IF(H75=23,AP9,IF(H75=24,AP6,IF(H75=25,AP7,IF(H75=30,AP12,IF(H75=31,AP13,IF(H75=40,AP14,IF(H75=41,AP15,IF(H75=50,AP18,IF(H75=51,AP19,IF(H75=60,AP20,IF(H75=61,AP21,2000))))))))))))))))</f>
        <v>310</v>
      </c>
      <c r="AK75" s="183">
        <f>IF(H75=10,AQ16,IF(H75=11,AQ17,IF(H75=20,AQ10,IF(H75=21,AQ11,IF(H75=22,AQ8,IF(H75=23,AQ9,IF(H75=24,AQ6,IF(H75=25,AQ7,IF(H75=30,AQ12,IF(H75=31,AQ13,IF(H75=40,AQ14,IF(H75=41,AQ15,IF(H75=50,AQ18,IF(H75=51,AQ19,IF(H75=60,AQ20,IF(H75=61,AQ21,2000))))))))))))))))</f>
        <v>410</v>
      </c>
      <c r="AM75" s="183">
        <f t="shared" si="26"/>
        <v>3000</v>
      </c>
      <c r="AN75" s="183">
        <f>IF(H75=10,L16,IF(H75=11,L17,IF(H75=20,L10,IF(H75=21,L11,IF(H75=22,L8,IF(H75=23,L9,IF(H75=24,L6,IF(H75=25,L7,IF(H75=30,L12,IF(H75=31,L13,IF(H75=40,L14,IF(H75=41,L15,IF(H75=50,L18,IF(H75=51,L19,IF(H75=60,L20,IF(H75=61,L21,2000))))))))))))))))</f>
        <v>60</v>
      </c>
      <c r="AO75" s="183">
        <f>IF(H75=10,N16,IF(H75=11,N17,IF(H75=20,N10,IF(H75=21,N11,IF(H75=22,N8,IF(H75=23,N9,IF(H75=24,N6,IF(H75=25,N7,IF(H75=30,N12,IF(H75=31,N13,IF(H75=40,N14,IF(H75=41,N15,IF(H75=50,N18,IF(H75=51,N19,IF(H75=60,N20,IF(H75=61,N21,2000))))))))))))))))</f>
        <v>150</v>
      </c>
      <c r="AP75" s="183">
        <f>IF(H75=10,P16,IF(H75=11,P17,IF(H75=20,P10,IF(H75=21,P11,IF(H75=22,P8,IF(H75=23,P9,IF(H75=24,P6,IF(H75=25,P7,IF(H75=30,P12,IF(H75=31,P13,IF(H75=40,P14,IF(H75=41,P15,IF(H75=50,P18,IF(H75=51,P19,IF(H75=60,P20,IF(H75=61,P21,2000))))))))))))))))</f>
        <v>210</v>
      </c>
      <c r="AR75" s="183">
        <f t="shared" si="27"/>
        <v>3000</v>
      </c>
      <c r="AS75" s="183">
        <f>IF(H75=10,Q16,IF(H75=11,Q17,IF(H75=20,Q10,IF(H75=21,Q11,IF(H75=22,Q8,IF(H75=23,Q9,IF(H75=24,Q6,IF(H75=25,Q7,IF(H75=30,Q12,IF(H75=31,Q13,IF(H75=40,Q14,IF(H75=41,Q15,IF(H75=50,Q18,IF(H75=51,Q19,IF(H75=60,Q20,IF(H75=61,Q21,2000))))))))))))))))</f>
        <v>60</v>
      </c>
      <c r="AT75" s="183">
        <f>IF(H75=10,S16,IF(H75=11,S17,IF(H75=20,S10,IF(H75=21,S11,IF(H75=22,S8,IF(H75=23,S9,IF(H75=24,S6,IF(H75=25,S7,IF(H75=30,S12,IF(H75=31,S13,IF(H75=40,S14,IF(H75=41,S15,IF(H75=50,S18,IF(H75=51,S19,IF(H75=60,S20,IF(H75=61,S21,8199))))))))))))))))</f>
        <v>150</v>
      </c>
      <c r="AU75" s="251">
        <v>8999</v>
      </c>
      <c r="AV75" s="251"/>
      <c r="AW75" s="183">
        <f t="shared" si="28"/>
        <v>3000</v>
      </c>
      <c r="AX75" s="183">
        <f>IF(H75=10,U16,IF(H75=11,U17,IF(H75=20,U10,IF(H75=21,U11,IF(H75=22,U8,IF(H75=23,U9,IF(H75=24,U6,IF(H75=25,U7,IF(H75=30,U12,IF(H75=31,U13,IF(H75=40,U14,IF(H75=41,U15,IF(H75=50,U18,IF(H75=51,U19,IF(H75=60,U20,IF(H75=61,U21,2000))))))))))))))))</f>
        <v>50</v>
      </c>
      <c r="AY75" s="183">
        <f>IF(H75=10,V16,IF(H75=11,V17,IF(H75=20,V10,IF(H75=21,V11,IF(H75=22,V8,IF(H75=23,V9,IF(H75=24,V6,IF(H75=25,V7,IF(H75=30,V12,IF(H75=31,V13,IF(H75=40,V14,IF(H75=41,V15,IF(H75=50,V18,IF(H75=51,V19,IF(H75=60,V20,IF(H75=61,V21,2000))))))))))))))))</f>
        <v>150</v>
      </c>
      <c r="AZ75" s="183">
        <f>IF(H75=10,W16,IF(H75=11,W17,IF(H75=20,W10,IF(H75=21,W11,IF(H75=22,W8,IF(H75=23,W9,IF(H75=24,W6,IF(H75=25,W7,IF(H75=30,W12,IF(H75=31,W13,IF(H75=40,W14,IF(H75=41,W15,IF(H75=50,W18,IF(H75=51,W19,IF(H75=60,W20,IF(H75=61,W21,2000))))))))))))))))</f>
        <v>250</v>
      </c>
      <c r="BB75" s="252"/>
      <c r="BH75" s="182"/>
    </row>
    <row r="76" spans="1:60">
      <c r="A76" s="183" t="str">
        <f t="shared" si="29"/>
        <v>nein</v>
      </c>
      <c r="B76" s="183" t="str">
        <f t="shared" si="30"/>
        <v>nein</v>
      </c>
      <c r="C76" s="251" t="str">
        <f t="shared" si="18"/>
        <v>nein</v>
      </c>
      <c r="D76" s="183" t="str">
        <f t="shared" si="19"/>
        <v>nein</v>
      </c>
      <c r="E76" s="250" t="str">
        <f>IF(O76=10,E16,IF(O76=11,E17,IF(O76=20,E10,IF(O76=21,E11,IF(O76=22,E8,IF(O76=23,E9,IF(O76=24,E6,IF(O76=25,E7,IF(O76=30,E12,IF(O76=31,E13,IF(O76=40,E14,IF(O76=41,E15,IF(O76=50,E18,IF(O76=51,E19,IF(O76=60,E20,IF(O76=61,E21,"nein"))))))))))))))))</f>
        <v>nein</v>
      </c>
      <c r="F76" s="250"/>
      <c r="G76" s="251"/>
      <c r="H76" s="183">
        <f>M!T76</f>
        <v>60</v>
      </c>
      <c r="I76" s="183">
        <f>M!AE9</f>
        <v>0</v>
      </c>
      <c r="J76" s="183">
        <f>M!E76</f>
        <v>0</v>
      </c>
      <c r="K76" s="183">
        <f>M!N76</f>
        <v>0</v>
      </c>
      <c r="L76" s="183">
        <f>M!O76</f>
        <v>0</v>
      </c>
      <c r="M76" s="251"/>
      <c r="N76" s="183">
        <f t="shared" si="20"/>
        <v>5000</v>
      </c>
      <c r="O76" s="183" t="str">
        <f t="shared" si="17"/>
        <v>0</v>
      </c>
      <c r="P76" s="183">
        <f t="shared" si="21"/>
        <v>5000</v>
      </c>
      <c r="Q76" s="183">
        <f t="shared" si="22"/>
        <v>5000</v>
      </c>
      <c r="R76" s="183">
        <f t="shared" si="32"/>
        <v>2000</v>
      </c>
      <c r="S76" s="183">
        <f>IF(H76=10,Y16,IF(H76=11,Y17,IF(H76=20,Y10,IF(H76=21,Y11,IF(H76=22,Y8,IF(H76=23,Y9,IF(H76=24,Y6,IF(H76=25,Y7,IF(H76=30,Y12,IF(H76=31,Y13,IF(H76=40,Y14,IF(H76=41,Y15,IF(H76=50,Y18,IF(H76=51,Y19,IF(H76=60,Y20,IF(H76=61,Y21,2000))))))))))))))))</f>
        <v>60</v>
      </c>
      <c r="T76" s="183">
        <f>IF(H76=10,AA16,IF(H76=11,AA17,IF(H76=20,AA10,IF(H76=21,AA11,IF(H76=22,AA8,IF(H76=23,AA9,IF(H76=24,AA6,IF(H76=25,AA7,IF(H76=30,AA12,IF(H76=31,AA13,IF(H76=40,AA14,IF(H76=41,AA15,IF(H76=50,AA18,IF(H76=51,AA19,IF(H76=60,AA20,IF(H76=61,AA21,2000))))))))))))))))</f>
        <v>150</v>
      </c>
      <c r="U76" s="183">
        <f>IF(H76=10,AC16,IF(H76=11,AC17,IF(H76=20,AC10,IF(H76=21,AC11,IF(H76=22,AC8,IF(H76=23,AC9,IF(H76=24,AC6,IF(H76=25,AC7,IF(H76=30,AC12,IF(H76=31,AC13,IF(H76=40,AC14,IF(H76=41,AC15,IF(H76=50,AC18,IF(H76=51,AC19,IF(H76=60,AC20,IF(H76=61,AC21,2000))))))))))))))))</f>
        <v>210</v>
      </c>
      <c r="V76" s="183">
        <f>IF(H76=10,AD16,IF(H76=11,AD17,IF(H76=20,AD10,IF(H76=21,AD11,IF(H76=22,AD8,IF(H76=23,AD9,IF(H76=24,AD6,IF(H76=25,AD7,IF(H76=30,AD12,IF(H76=31,AD13,IF(H76=40,AD14,IF(H76=41,AD15,IF(H76=50,AD18,IF(H76=51,AD19,IF(H76=60,AD20,IF(H76=61,AD21,2000))))))))))))))))</f>
        <v>210</v>
      </c>
      <c r="W76" s="183">
        <f>IF(H76=10,AE16,IF(H76=11,AE17,IF(H76=20,AE10,IF(H76=21,AE11,IF(H76=22,AE8,IF(H76=23,AE9,IF(H76=24,AE6,IF(H76=25,AE7,IF(H76=30,AE12,IF(H76=31,AE13,IF(H76=40,AE14,IF(H76=41,AE15,IF(H76=50,AE18,IF(H76=51,AE19,IF(H76=60,AE20,IF(H76=61,AE21,2000))))))))))))))))</f>
        <v>210</v>
      </c>
      <c r="Y76" s="183">
        <f t="shared" si="24"/>
        <v>3000</v>
      </c>
      <c r="Z76" s="183">
        <f>IF(H76=10,AF16,IF(H76=11,AF17,IF(H76=20,AF10,IF(H76=21,AF11,IF(H76=22,AF8,IF(H76=23,AF9,IF(H76=24,AF6,IF(H76=25,AF7,IF(H76=30,AF12,IF(H76=31,AF13,IF(H76=40,AF14,IF(H76=41,AF15,IF(H76=50,AF18,IF(H76=51,AF19,IF(H76=60,AF20,IF(H76=61,AF21,2000))))))))))))))))</f>
        <v>60</v>
      </c>
      <c r="AA76" s="183">
        <f>IF(H76=10,AH16,IF(H76=11,AH17,IF(H76=20,AH10,IF(H76=21,AH11,IF(H76=22,AH8,IF(H76=23,AH9,IF(H76=24,AH6,IF(H76=25,AH7,IF(H76=30,AH12,IF(H76=31,AH13,IF(H76=40,AH14,IF(H76=41,AH15,IF(H76=50,AH18,IF(H76=51,AH19,IF(H76=60,AH20,IF(H76=61,AH21,2000))))))))))))))))</f>
        <v>150</v>
      </c>
      <c r="AB76" s="183">
        <f>IF(H76=10,AJ16,IF(H76=11,AJ17,IF(H76=20,AJ10,IF(H76=21,AJ11,IF(H76=22,AJ8,IF(H76=23,AJ9,IF(H76=24,AJ6,IF(H76=25,AJ7,IF(H76=30,AJ12,IF(H76=31,AJ13,IF(H76=40,AJ14,IF(H76=41,AJ15,IF(H76=50,AJ18,IF(H76=51,AJ19,IF(H76=60,AJ20,IF(H76=61,AJ21,2000))))))))))))))))</f>
        <v>210</v>
      </c>
      <c r="AC76" s="183">
        <f>IF(H76=10,AK16,IF(H76=11,AK17,IF(H76=20,AK10,IF(H76=21,AK11,IF(H76=22,AK8,IF(H76=23,AK9,IF(H76=24,AK6,IF(H76=25,AK7,IF(H76=30,AK12,IF(H76=31,AK13,IF(H76=40,AK14,IF(H76=41,AK15,IF(H76=50,AK18,IF(H76=51,AK19,IF(H76=60,AK20,IF(H76=61,AK21,2000))))))))))))))))</f>
        <v>210</v>
      </c>
      <c r="AD76" s="183">
        <f>IF(H76=10,AL16,IF(H76=11,AL17,IF(H76=20,AL10,IF(H76=21,AL11,IF(H76=22,AL8,IF(H76=23,AL9,IF(H76=24,AL6,IF(H76=25,AL7,IF(H76=30,AL12,IF(H76=31,AL13,IF(H76=40,AL14,IF(H76=41,AL15,IF(H76=50,AL18,IF(H76=51,AL19,IF(H76=60,AL20,IF(H76=61,AL21,2000))))))))))))))))</f>
        <v>210</v>
      </c>
      <c r="AF76" s="183">
        <f t="shared" si="25"/>
        <v>3000</v>
      </c>
      <c r="AG76" s="183">
        <f>IF(H76=10,AM16,IF(H76=11,AM17,IF(H76=20,AM10,IF(H76=21,AM11,IF(H76=22,AM8,IF(H76=23,AM9,IF(H76=24,AM6,IF(H76=25,AM7,IF(H76=30,AM12,IF(H76=31,AM13,IF(H76=40,AM14,IF(H76=41,AM15,IF(H76=50,AM18,IF(H76=51,AM19,IF(H76=60,AM20,IF(H76=61,AM21,2000))))))))))))))))</f>
        <v>50</v>
      </c>
      <c r="AH76" s="183">
        <f>IF(H76=10,AN16,IF(H76=11,AN17,IF(H76=20,AN10,IF(H76=21,AN11,IF(H76=22,AN8,IF(H76=23,AN9,IF(H76=24,AN6,IF(H76=25,AN7,IF(H76=30,AN12,IF(H76=31,AN13,IF(H76=40,AN14,IF(H76=41,AN15,IF(H76=50,AN18,IF(H76=51,AN19,IF(H76=60,AN20,IF(H76=61,AN21,2000))))))))))))))))</f>
        <v>150</v>
      </c>
      <c r="AI76" s="183">
        <f>IF(H76=10,AO16,IF(H76=11,AO17,IF(H76=20,AO10,IF(H76=21,AO11,IF(H76=22,AO8,IF(H76=23,AO9,IF(H76=24,AO6,IF(H76=25,AO7,IF(H76=30,AO12,IF(H76=31,AO13,IF(H76=40,AO14,IF(H76=41,AO15,IF(H76=50,AO18,IF(H76=51,AO19,IF(H76=60,AO20,IF(H76=61,AO21,2000))))))))))))))))</f>
        <v>250</v>
      </c>
      <c r="AJ76" s="183">
        <f>IF(H76=10,AP16,IF(H76=11,AP17,IF(H76=20,AP10,IF(H76=21,AP11,IF(H76=22,AP8,IF(H76=23,AP9,IF(H76=24,AP6,IF(H76=25,AP7,IF(H76=30,AP12,IF(H76=31,AP13,IF(H76=40,AP14,IF(H76=41,AP15,IF(H76=50,AP18,IF(H76=51,AP19,IF(H76=60,AP20,IF(H76=61,AP21,2000))))))))))))))))</f>
        <v>310</v>
      </c>
      <c r="AK76" s="183">
        <f>IF(H76=10,AQ16,IF(H76=11,AQ17,IF(H76=20,AQ10,IF(H76=21,AQ11,IF(H76=22,AQ8,IF(H76=23,AQ9,IF(H76=24,AQ6,IF(H76=25,AQ7,IF(H76=30,AQ12,IF(H76=31,AQ13,IF(H76=40,AQ14,IF(H76=41,AQ15,IF(H76=50,AQ18,IF(H76=51,AQ19,IF(H76=60,AQ20,IF(H76=61,AQ21,2000))))))))))))))))</f>
        <v>410</v>
      </c>
      <c r="AM76" s="183">
        <f t="shared" si="26"/>
        <v>3000</v>
      </c>
      <c r="AN76" s="183">
        <f>IF(H76=10,L16,IF(H76=11,L17,IF(H76=20,L10,IF(H76=21,L11,IF(H76=22,L8,IF(H76=23,L9,IF(H76=24,L6,IF(H76=25,L7,IF(H76=30,L12,IF(H76=31,L13,IF(H76=40,L14,IF(H76=41,L15,IF(H76=50,L18,IF(H76=51,L19,IF(H76=60,L20,IF(H76=61,L21,2000))))))))))))))))</f>
        <v>60</v>
      </c>
      <c r="AO76" s="183">
        <f>IF(H76=10,N16,IF(H76=11,N17,IF(H76=20,N10,IF(H76=21,N11,IF(H76=22,N8,IF(H76=23,N9,IF(H76=24,N6,IF(H76=25,N7,IF(H76=30,N12,IF(H76=31,N13,IF(H76=40,N14,IF(H76=41,N15,IF(H76=50,N18,IF(H76=51,N19,IF(H76=60,N20,IF(H76=61,N21,2000))))))))))))))))</f>
        <v>150</v>
      </c>
      <c r="AP76" s="183">
        <f>IF(H76=10,P16,IF(H76=11,P17,IF(H76=20,P10,IF(H76=21,P11,IF(H76=22,P8,IF(H76=23,P9,IF(H76=24,P6,IF(H76=25,P7,IF(H76=30,P12,IF(H76=31,P13,IF(H76=40,P14,IF(H76=41,P15,IF(H76=50,P18,IF(H76=51,P19,IF(H76=60,P20,IF(H76=61,P21,2000))))))))))))))))</f>
        <v>210</v>
      </c>
      <c r="AR76" s="183">
        <f t="shared" si="27"/>
        <v>3000</v>
      </c>
      <c r="AS76" s="183">
        <f>IF(H76=10,Q16,IF(H76=11,Q17,IF(H76=20,Q10,IF(H76=21,Q11,IF(H76=22,Q8,IF(H76=23,Q9,IF(H76=24,Q6,IF(H76=25,Q7,IF(H76=30,Q12,IF(H76=31,Q13,IF(H76=40,Q14,IF(H76=41,Q15,IF(H76=50,Q18,IF(H76=51,Q19,IF(H76=60,Q20,IF(H76=61,Q21,2000))))))))))))))))</f>
        <v>60</v>
      </c>
      <c r="AT76" s="183">
        <f>IF(H76=10,S16,IF(H76=11,S17,IF(H76=20,S10,IF(H76=21,S11,IF(H76=22,S8,IF(H76=23,S9,IF(H76=24,S6,IF(H76=25,S7,IF(H76=30,S12,IF(H76=31,S13,IF(H76=40,S14,IF(H76=41,S15,IF(H76=50,S18,IF(H76=51,S19,IF(H76=60,S20,IF(H76=61,S21,8199))))))))))))))))</f>
        <v>150</v>
      </c>
      <c r="AU76" s="251">
        <v>8999</v>
      </c>
      <c r="AV76" s="251"/>
      <c r="AW76" s="183">
        <f t="shared" si="28"/>
        <v>3000</v>
      </c>
      <c r="AX76" s="183">
        <f>IF(H76=10,U16,IF(H76=11,U17,IF(H76=20,U10,IF(H76=21,U11,IF(H76=22,U8,IF(H76=23,U9,IF(H76=24,U6,IF(H76=25,U7,IF(H76=30,U12,IF(H76=31,U13,IF(H76=40,U14,IF(H76=41,U15,IF(H76=50,U18,IF(H76=51,U19,IF(H76=60,U20,IF(H76=61,U21,2000))))))))))))))))</f>
        <v>50</v>
      </c>
      <c r="AY76" s="183">
        <f>IF(H76=10,V16,IF(H76=11,V17,IF(H76=20,V10,IF(H76=21,V11,IF(H76=22,V8,IF(H76=23,V9,IF(H76=24,V6,IF(H76=25,V7,IF(H76=30,V12,IF(H76=31,V13,IF(H76=40,V14,IF(H76=41,V15,IF(H76=50,V18,IF(H76=51,V19,IF(H76=60,V20,IF(H76=61,V21,2000))))))))))))))))</f>
        <v>150</v>
      </c>
      <c r="AZ76" s="183">
        <f>IF(H76=10,W16,IF(H76=11,W17,IF(H76=20,W10,IF(H76=21,W11,IF(H76=22,W8,IF(H76=23,W9,IF(H76=24,W6,IF(H76=25,W7,IF(H76=30,W12,IF(H76=31,W13,IF(H76=40,W14,IF(H76=41,W15,IF(H76=50,W18,IF(H76=51,W19,IF(H76=60,W20,IF(H76=61,W21,2000))))))))))))))))</f>
        <v>250</v>
      </c>
      <c r="BB76" s="252"/>
      <c r="BH76" s="182"/>
    </row>
    <row r="77" spans="1:60">
      <c r="A77" s="183" t="str">
        <f t="shared" si="29"/>
        <v>nein</v>
      </c>
      <c r="B77" s="183" t="str">
        <f t="shared" si="30"/>
        <v>nein</v>
      </c>
      <c r="C77" s="251" t="str">
        <f t="shared" si="18"/>
        <v>nein</v>
      </c>
      <c r="D77" s="183" t="str">
        <f t="shared" si="19"/>
        <v>nein</v>
      </c>
      <c r="E77" s="250" t="str">
        <f>IF(O77=10,E16,IF(O77=11,E17,IF(O77=20,E10,IF(O77=21,E11,IF(O77=22,E8,IF(O77=23,E9,IF(O77=24,E6,IF(O77=25,E7,IF(O77=30,E12,IF(O77=31,E13,IF(O77=40,E14,IF(O77=41,E15,IF(O77=50,E18,IF(O77=51,E19,IF(O77=60,E20,IF(O77=61,E21,"nein"))))))))))))))))</f>
        <v>nein</v>
      </c>
      <c r="F77" s="250"/>
      <c r="G77" s="251"/>
      <c r="H77" s="183">
        <f>M!T77</f>
        <v>60</v>
      </c>
      <c r="I77" s="183">
        <f>M!AE9</f>
        <v>0</v>
      </c>
      <c r="J77" s="183">
        <f>M!E77</f>
        <v>0</v>
      </c>
      <c r="K77" s="183">
        <f>M!N77</f>
        <v>0</v>
      </c>
      <c r="L77" s="183">
        <f>M!O77</f>
        <v>0</v>
      </c>
      <c r="M77" s="251"/>
      <c r="N77" s="183">
        <f t="shared" si="20"/>
        <v>5000</v>
      </c>
      <c r="O77" s="183" t="str">
        <f t="shared" si="17"/>
        <v>0</v>
      </c>
      <c r="P77" s="183">
        <f t="shared" si="21"/>
        <v>5000</v>
      </c>
      <c r="Q77" s="183">
        <f t="shared" si="22"/>
        <v>5000</v>
      </c>
      <c r="R77" s="183">
        <f t="shared" si="32"/>
        <v>2000</v>
      </c>
      <c r="S77" s="183">
        <f>IF(H77=10,Y16,IF(H77=11,Y17,IF(H77=20,Y10,IF(H77=21,Y11,IF(H77=22,Y8,IF(H77=23,Y9,IF(H77=24,Y6,IF(H77=25,Y7,IF(H77=30,Y12,IF(H77=31,Y13,IF(H77=40,Y14,IF(H77=41,Y15,IF(H77=50,Y18,IF(H77=51,Y19,IF(H77=60,Y20,IF(H77=61,Y21,2000))))))))))))))))</f>
        <v>60</v>
      </c>
      <c r="T77" s="183">
        <f>IF(H77=10,AA16,IF(H77=11,AA17,IF(H77=20,AA10,IF(H77=21,AA11,IF(H77=22,AA8,IF(H77=23,AA9,IF(H77=24,AA6,IF(H77=25,AA7,IF(H77=30,AA12,IF(H77=31,AA13,IF(H77=40,AA14,IF(H77=41,AA15,IF(H77=50,AA18,IF(H77=51,AA19,IF(H77=60,AA20,IF(H77=61,AA21,2000))))))))))))))))</f>
        <v>150</v>
      </c>
      <c r="U77" s="183">
        <f>IF(H77=10,AC16,IF(H77=11,AC17,IF(H77=20,AC10,IF(H77=21,AC11,IF(H77=22,AC8,IF(H77=23,AC9,IF(H77=24,AA6,IF(H77=25,AC7,IF(H77=30,AC12,IF(H77=31,AC13,IF(H77=40,AC14,IF(H77=41,AC15,IF(H77=50,AC18,IF(H77=51,AC19,IF(H77=60,AC20,IF(H77=61,AC21,2000))))))))))))))))</f>
        <v>210</v>
      </c>
      <c r="V77" s="183">
        <f>IF(H77=10,AD16,IF(H77=11,AD17,IF(H77=20,AD10,IF(H77=21,AD11,IF(H77=22,AD8,IF(H77=23,AD9,IF(H77=24,AD6,IF(H77=25,AD7,IF(H77=30,AD12,IF(H77=31,AD13,IF(H77=40,AD14,IF(H77=41,AD15,IF(H77=50,AD18,IF(H77=51,AD19,IF(H77=60,AD20,IF(H77=61,AD21,2000))))))))))))))))</f>
        <v>210</v>
      </c>
      <c r="W77" s="183">
        <f>IF(H77=10,AE16,IF(H77=11,AE17,IF(H77=20,AE10,IF(H77=21,AE11,IF(H77=22,AE8,IF(H77=23,AE9,IF(H77=24,AE6,IF(H77=25,AE7,IF(H77=30,AE12,IF(H77=31,AE13,IF(H77=40,AE14,IF(H77=41,AE15,IF(H77=50,AE18,IF(H77=51,AE19,IF(H77=60,AE20,IF(H77=61,AE21,2000))))))))))))))))</f>
        <v>210</v>
      </c>
      <c r="Y77" s="183">
        <f t="shared" si="24"/>
        <v>3000</v>
      </c>
      <c r="Z77" s="183">
        <f>IF(H77=10,AF16,IF(H77=11,AF17,IF(H77=20,AF10,IF(H77=21,AF11,IF(H77=22,AF8,IF(H77=23,AF9,IF(H77=24,AF6,IF(H77=25,AF7,IF(H77=30,AF12,IF(H77=31,AF13,IF(H77=40,AF14,IF(H77=41,AF15,IF(H77=50,AF18,IF(H77=51,AF19,IF(H77=60,AF20,IF(H77=61,AF21,2000))))))))))))))))</f>
        <v>60</v>
      </c>
      <c r="AA77" s="183">
        <f>IF(H77=10,AH16,IF(H77=11,AH17,IF(H77=20,AH10,IF(H77=21,AH11,IF(H77=22,AH8,IF(H77=23,AH9,IF(H77=24,AH6,IF(H77=25,AH7,IF(H77=30,AH12,IF(H77=31,AH13,IF(H77=40,AH14,IF(H77=41,AH15,IF(H77=50,AH18,IF(H77=51,AH19,IF(H77=60,AH20,IF(H77=61,AH21,2000))))))))))))))))</f>
        <v>150</v>
      </c>
      <c r="AB77" s="183">
        <f>IF(H77=10,AJ16,IF(H77=11,AJ17,IF(H77=20,AJ10,IF(H77=21,AJ11,IF(H77=22,AJ8,IF(H77=23,AJ9,IF(H77=24,AJ6,IF(H77=25,AJ7,IF(H77=30,AJ12,IF(H77=31,AJ13,IF(H77=40,AJ14,IF(H77=41,AJ15,IF(H77=50,AJ18,IF(H77=51,AJ19,IF(H77=60,AJ20,IF(H77=61,AJ21,2000))))))))))))))))</f>
        <v>210</v>
      </c>
      <c r="AC77" s="183">
        <f>IF(H77=10,AK16,IF(H77=11,AK17,IF(H77=20,AK10,IF(H77=21,AK11,IF(H77=22,AK8,IF(H77=23,AK9,IF(H77=24,AK6,IF(H77=25,AK7,IF(H77=30,AK12,IF(H77=31,AK13,IF(H77=40,AK14,IF(H77=41,AK15,IF(H77=50,AK18,IF(H77=51,AK19,IF(H77=60,AK20,IF(H77=61,AK21,2000))))))))))))))))</f>
        <v>210</v>
      </c>
      <c r="AD77" s="183">
        <f>IF(H77=10,AL16,IF(H77=11,AL17,IF(H77=20,AL10,IF(H77=21,AL11,IF(H77=22,AL8,IF(H77=23,AL9,IF(H77=24,AL6,IF(H77=25,AL7,IF(H77=30,AL12,IF(H77=31,AL13,IF(H77=40,AL14,IF(H77=41,AL15,IF(H77=50,AL18,IF(H77=51,AL19,IF(H77=60,AL20,IF(H77=61,AL21,2000))))))))))))))))</f>
        <v>210</v>
      </c>
      <c r="AF77" s="183">
        <f t="shared" si="25"/>
        <v>3000</v>
      </c>
      <c r="AG77" s="183">
        <f>IF(H77=10,AM16,IF(H77=11,AM17,IF(H77=20,AM10,IF(H77=21,AM11,IF(H77=22,AM8,IF(H77=23,AM9,IF(H77=24,AM6,IF(H77=25,AM7,IF(H77=30,AM12,IF(H77=31,AM13,IF(H77=40,AM14,IF(H77=41,AM15,IF(H77=50,AM18,IF(H77=51,AM19,IF(H77=60,AM20,IF(H77=61,AM21,2000))))))))))))))))</f>
        <v>50</v>
      </c>
      <c r="AH77" s="183">
        <f>IF(H77=10,AN16,IF(H77=11,AN17,IF(H77=20,AN10,IF(H77=21,AN11,IF(H77=22,AN8,IF(H77=23,AN9,IF(H77=24,AN6,IF(H77=25,AN7,IF(H77=30,AN12,IF(H77=31,AN13,IF(H77=40,AN14,IF(H77=41,AN15,IF(H77=50,AN18,IF(H77=51,AN19,IF(H77=60,AN20,IF(H77=61,AN21,2000))))))))))))))))</f>
        <v>150</v>
      </c>
      <c r="AI77" s="183">
        <f>IF(H77=10,AO16,IF(H77=11,AO17,IF(H77=20,AO10,IF(H77=21,AO11,IF(H77=22,AO8,IF(H77=23,AO9,IF(H77=24,AO6,IF(H77=25,AO7,IF(H77=30,AO12,IF(H77=31,AO13,IF(H77=40,AO14,IF(H77=41,AO15,IF(H77=50,AO18,IF(H77=51,AO19,IF(H77=60,AO20,IF(H77=61,AO21,2000))))))))))))))))</f>
        <v>250</v>
      </c>
      <c r="AJ77" s="183">
        <f>IF(H77=10,AP16,IF(H77=11,AP17,IF(H77=20,AP10,IF(H77=21,AP11,IF(H77=22,AP8,IF(H77=23,AP9,IF(H77=24,AP6,IF(H77=25,AP7,IF(H77=30,AP12,IF(H77=31,AP13,IF(H77=40,AP14,IF(H77=41,AP15,IF(H77=50,AP18,IF(H77=51,AP19,IF(H77=60,AP20,IF(H77=61,AP21,2000))))))))))))))))</f>
        <v>310</v>
      </c>
      <c r="AK77" s="183">
        <f>IF(H77=10,AQ16,IF(H77=11,AQ17,IF(H77=20,AQ10,IF(H77=21,AQ11,IF(H77=22,AQ8,IF(H77=23,AQ9,IF(H77=24,AQ6,IF(H77=25,AQ7,IF(H77=30,AQ12,IF(H77=31,AQ13,IF(H77=40,AQ14,IF(H77=41,AQ15,IF(H77=50,AQ18,IF(H77=51,AQ19,IF(H77=60,AQ20,IF(H77=61,AQ21,2000))))))))))))))))</f>
        <v>410</v>
      </c>
      <c r="AM77" s="183">
        <f t="shared" si="26"/>
        <v>3000</v>
      </c>
      <c r="AN77" s="183">
        <f>IF(H77=10,L16,IF(H77=11,L17,IF(H77=20,L10,IF(H77=21,L11,IF(H77=22,L8,IF(H77=23,L9,IF(H77=24,L6,IF(H77=25,L7,IF(H77=30,L12,IF(H77=31,L13,IF(H77=40,L14,IF(H77=41,L15,IF(H77=50,L18,IF(H77=51,L19,IF(H77=60,L20,IF(H77=61,L21,2000))))))))))))))))</f>
        <v>60</v>
      </c>
      <c r="AO77" s="183">
        <f>IF(H77=10,N16,IF(H77=11,N17,IF(H77=20,N10,IF(H77=21,N11,IF(H77=22,N8,IF(H77=23,N9,IF(H77=24,N6,IF(H77=25,N7,IF(H77=30,N12,IF(H77=31,N13,IF(H77=40,N14,IF(H77=41,N15,IF(H77=50,N18,IF(H77=51,N19,IF(H77=60,N20,IF(H77=61,N21,2000))))))))))))))))</f>
        <v>150</v>
      </c>
      <c r="AP77" s="183">
        <f>IF(H77=10,P16,IF(H77=11,P17,IF(H77=20,P10,IF(H77=21,P11,IF(H77=22,P8,IF(H77=23,P9,IF(H77=24,P6,IF(H77=25,P7,IF(H77=30,P12,IF(H77=31,P13,IF(H77=40,P14,IF(H77=41,P15,IF(H77=50,P18,IF(H77=51,P19,IF(H77=60,P20,IF(H77=61,P21,2000))))))))))))))))</f>
        <v>210</v>
      </c>
      <c r="AR77" s="183">
        <f t="shared" si="27"/>
        <v>3000</v>
      </c>
      <c r="AS77" s="183">
        <f>IF(H77=10,Q16,IF(H77=11,Q17,IF(H77=20,Q10,IF(H77=21,Q11,IF(H77=22,Q8,IF(H77=23,Q9,IF(H77=24,Q6,IF(H77=25,Q7,IF(H77=30,Q12,IF(H77=31,Q13,IF(H77=40,Q14,IF(H77=41,Q15,IF(H77=50,Q18,IF(H77=51,Q19,IF(H77=60,Q20,IF(H77=61,Q21,2000))))))))))))))))</f>
        <v>60</v>
      </c>
      <c r="AT77" s="183">
        <f>IF(H77=10,S16,IF(H77=11,S17,IF(H77=20,S10,IF(H77=21,S11,IF(H77=22,S8,IF(H77=23,S9,IF(H77=24,S6,IF(H77=25,S7,IF(H77=30,S12,IF(H77=31,S13,IF(H77=40,S14,IF(H77=41,S15,IF(H77=50,S18,IF(H77=51,S19,IF(H77=60,S20,IF(H77=61,S21,8199))))))))))))))))</f>
        <v>150</v>
      </c>
      <c r="AU77" s="251">
        <v>8999</v>
      </c>
      <c r="AV77" s="251"/>
      <c r="AW77" s="183">
        <f t="shared" si="28"/>
        <v>3000</v>
      </c>
      <c r="AX77" s="183">
        <f>IF(H77=10,U16,IF(H77=11,U17,IF(H77=20,U10,IF(H77=21,U11,IF(H77=22,U8,IF(H77=23,U9,IF(H77=24,U6,IF(H77=25,U7,IF(H77=30,U12,IF(H77=31,U13,IF(H77=40,U14,IF(H77=41,U15,IF(H77=50,U18,IF(H77=51,U19,IF(H77=60,U20,IF(H77=61,U21,2000))))))))))))))))</f>
        <v>50</v>
      </c>
      <c r="AY77" s="183">
        <f>IF(H77=10,V16,IF(H77=11,V17,IF(H77=20,V10,IF(H77=21,V11,IF(H77=22,V8,IF(H77=23,V9,IF(H77=24,V6,IF(H77=25,V7,IF(H77=30,V12,IF(H77=31,V13,IF(H77=40,V14,IF(H77=41,V15,IF(H77=50,V18,IF(H77=51,V19,IF(H77=60,V20,IF(H77=61,V21,2000))))))))))))))))</f>
        <v>150</v>
      </c>
      <c r="AZ77" s="183">
        <f>IF(H77=10,W16,IF(H77=11,W17,IF(H77=20,W10,IF(H77=21,W11,IF(H77=22,W8,IF(H77=23,W9,IF(H77=24,W6,IF(H77=25,W7,IF(H77=30,W12,IF(H77=31,W13,IF(H77=40,W14,IF(H77=41,W15,IF(H77=50,W18,IF(H77=51,W19,IF(H77=60,W20,IF(H77=61,W21,2000))))))))))))))))</f>
        <v>250</v>
      </c>
      <c r="BB77" s="252"/>
      <c r="BH77" s="182"/>
    </row>
    <row r="78" spans="1:60">
      <c r="A78" s="183" t="str">
        <f t="shared" si="29"/>
        <v>nein</v>
      </c>
      <c r="B78" s="183" t="str">
        <f t="shared" si="30"/>
        <v>nein</v>
      </c>
      <c r="C78" s="251" t="str">
        <f t="shared" si="18"/>
        <v>nein</v>
      </c>
      <c r="D78" s="183" t="str">
        <f t="shared" si="19"/>
        <v>nein</v>
      </c>
      <c r="E78" s="250" t="str">
        <f>IF(O78=10,E16,IF(O78=11,E17,IF(O78=20,E10,IF(O78=21,E11,IF(O78=22,E8,IF(O78=23,E9,IF(O78=24,E6,IF(O78=25,E7,IF(O78=30,E12,IF(O78=31,E13,IF(O78=40,E14,IF(O78=41,E15,IF(O78=50,E18,IF(O78=51,E19,IF(O78=60,E20,IF(O78=61,E21,"nein"))))))))))))))))</f>
        <v>nein</v>
      </c>
      <c r="F78" s="250"/>
      <c r="G78" s="251"/>
      <c r="H78" s="183">
        <f>M!T78</f>
        <v>60</v>
      </c>
      <c r="I78" s="183">
        <f>M!AE9</f>
        <v>0</v>
      </c>
      <c r="J78" s="183">
        <f>M!E78</f>
        <v>0</v>
      </c>
      <c r="K78" s="183">
        <f>M!N78</f>
        <v>0</v>
      </c>
      <c r="L78" s="183">
        <f>M!O78</f>
        <v>0</v>
      </c>
      <c r="M78" s="251"/>
      <c r="N78" s="183">
        <f t="shared" si="20"/>
        <v>5000</v>
      </c>
      <c r="O78" s="183" t="str">
        <f t="shared" si="17"/>
        <v>0</v>
      </c>
      <c r="P78" s="183">
        <f t="shared" si="21"/>
        <v>5000</v>
      </c>
      <c r="Q78" s="183">
        <f t="shared" si="22"/>
        <v>5000</v>
      </c>
      <c r="R78" s="183">
        <f t="shared" si="32"/>
        <v>2000</v>
      </c>
      <c r="S78" s="183">
        <f>IF(H78=10,Y16,IF(H78=11,Y17,IF(H78=20,Y10,IF(H78=21,Y11,IF(H78=22,Y8,IF(H78=23,Y9,IF(H78=24,Y6,IF(H78=25,Y7,IF(H78=30,Y12,IF(H78=31,Y13,IF(H78=40,Y14,IF(H78=41,Y15,IF(H78=50,Y18,IF(H78=51,Y19,IF(H78=60,Y20,IF(H78=61,Y21,2000))))))))))))))))</f>
        <v>60</v>
      </c>
      <c r="T78" s="183">
        <f>IF(H78=10,AA16,IF(H78=11,AA17,IF(H78=20,AA10,IF(H78=21,AA11,IF(H78=22,AA8,IF(H78=23,AA9,IF(H78=24,AA6,IF(H78=25,AA7,IF(H78=30,AA12,IF(H78=31,AA13,IF(H78=40,AA14,IF(H78=41,AA15,IF(H78=50,AA18,IF(H78=51,AA19,IF(H78=60,AA20,IF(H78=61,AA21,2000))))))))))))))))</f>
        <v>150</v>
      </c>
      <c r="U78" s="183">
        <f>IF(H78=10,AC16,IF(H78=11,AC17,IF(H78=20,AC10,IF(H78=21,AC11,IF(H78=22,AC8,IF(H78=23,AC9,IF(H78=24,AA6,IF(H78=25,AC7,IF(H78=30,AC12,IF(H78=31,AC13,IF(H78=40,AC14,IF(H78=41,AC15,IF(H78=50,AC18,IF(H78=51,AC19,IF(H78=60,AC20,IF(H78=61,AC21,2000))))))))))))))))</f>
        <v>210</v>
      </c>
      <c r="V78" s="183">
        <f>IF(H78=10,AD16,IF(H78=11,AD17,IF(H78=20,AD10,IF(H78=21,AD11,IF(H78=22,AD8,IF(H78=23,AD9,IF(H78=24,AD6,IF(H78=25,AD7,IF(H78=30,AD12,IF(H78=31,AD13,IF(H78=40,AD14,IF(H78=41,AD15,IF(H78=50,AD18,IF(H78=51,AD19,IF(H78=60,AD20,IF(H78=61,AD21,2000))))))))))))))))</f>
        <v>210</v>
      </c>
      <c r="W78" s="183">
        <f>IF(H78=10,AE16,IF(H78=11,AE17,IF(H78=20,AE10,IF(H78=21,AE11,IF(H78=22,AE8,IF(H78=23,AE9,IF(H78=24,AE6,IF(H78=25,AE7,IF(H78=30,AE12,IF(H78=31,AE13,IF(H78=40,AE14,IF(H78=41,AE15,IF(H78=50,AE18,IF(H78=51,AE19,IF(H78=60,AE20,IF(H78=61,AE21,2000))))))))))))))))</f>
        <v>210</v>
      </c>
      <c r="Y78" s="183">
        <f t="shared" si="24"/>
        <v>3000</v>
      </c>
      <c r="Z78" s="183">
        <f>IF(H78=10,AF16,IF(H78=11,AF17,IF(H78=20,AF10,IF(H78=21,AF11,IF(H78=22,AF8,IF(H78=23,AF9,IF(H78=24,AF6,IF(H78=25,AF7,IF(H78=30,AF12,IF(H78=31,AF13,IF(H78=40,AF14,IF(H78=41,AF15,IF(H78=50,AF18,IF(H78=51,AF19,IF(H78=60,AF20,IF(H78=61,AF21,2000))))))))))))))))</f>
        <v>60</v>
      </c>
      <c r="AA78" s="183">
        <f>IF(H78=10,AH16,IF(H78=11,AH17,IF(H78=20,AH10,IF(H78=21,AH11,IF(H78=22,AH8,IF(H78=23,AH9,IF(H78=24,AH6,IF(H78=25,AH7,IF(H78=30,AH12,IF(H78=31,AH13,IF(H78=40,AH14,IF(H78=41,AH15,IF(H78=50,AH18,IF(H78=51,AH19,IF(H78=60,AH20,IF(H78=61,AH21,2000))))))))))))))))</f>
        <v>150</v>
      </c>
      <c r="AB78" s="183">
        <f>IF(H78=10,AJ16,IF(H78=11,AJ17,IF(H78=20,AJ10,IF(H78=21,AJ11,IF(H78=22,AJ8,IF(H78=23,AJ9,IF(H78=24,AJ6,IF(H78=25,AJ7,IF(H78=30,AJ12,IF(H78=31,AJ13,IF(H78=40,AJ14,IF(H78=41,AJ15,IF(H78=50,AJ18,IF(H78=51,AJ19,IF(H78=60,AJ20,IF(H78=61,AJ21,2000))))))))))))))))</f>
        <v>210</v>
      </c>
      <c r="AC78" s="183">
        <f>IF(H78=10,AK16,IF(H78=11,AK17,IF(H78=20,AK10,IF(H78=21,AK11,IF(H78=22,AK8,IF(H78=23,AK9,IF(H78=24,AK6,IF(H78=25,AK7,IF(H78=30,AK12,IF(H78=31,AK13,IF(H78=40,AK14,IF(H78=41,AK15,IF(H78=50,AK18,IF(H78=51,AK19,IF(H78=60,AK20,IF(H78=61,AK21,2000))))))))))))))))</f>
        <v>210</v>
      </c>
      <c r="AD78" s="183">
        <f>IF(H78=10,AL16,IF(H78=11,AL17,IF(H78=20,AL10,IF(H78=21,AL11,IF(H78=22,AL8,IF(H78=23,AL9,IF(H78=24,AL6,IF(H78=25,AL7,IF(H78=30,AL12,IF(H78=31,AL13,IF(H78=40,AL14,IF(H78=41,AL15,IF(H78=50,AL18,IF(H78=51,AL19,IF(H78=60,AL20,IF(H78=61,AL21,2000))))))))))))))))</f>
        <v>210</v>
      </c>
      <c r="AF78" s="183">
        <f t="shared" si="25"/>
        <v>3000</v>
      </c>
      <c r="AG78" s="183">
        <f>IF(H78=10,AM16,IF(H78=11,AM17,IF(H78=20,AM10,IF(H78=21,AM11,IF(H78=22,AM8,IF(H78=23,AM9,IF(H78=24,AM6,IF(H78=25,AM7,IF(H78=30,AM12,IF(H78=31,AM13,IF(H78=40,AM14,IF(H78=41,AM15,IF(H78=50,AM18,IF(H78=51,AM19,IF(H78=60,AM20,IF(H78=61,AM21,2000))))))))))))))))</f>
        <v>50</v>
      </c>
      <c r="AH78" s="183">
        <f>IF(H78=10,AN16,IF(H78=11,AN17,IF(H78=20,AN10,IF(H78=21,AN11,IF(H78=22,AN8,IF(H78=23,AN9,IF(H78=24,AN6,IF(H78=25,AN7,IF(H78=30,AN12,IF(H78=31,AN13,IF(H78=40,AN14,IF(H78=41,AN15,IF(H78=50,AN18,IF(H78=51,AN19,IF(H78=60,AN20,IF(H78=61,AN21,2000))))))))))))))))</f>
        <v>150</v>
      </c>
      <c r="AI78" s="183">
        <f>IF(H78=10,AO16,IF(H78=11,AO17,IF(H78=20,AO10,IF(H78=21,AO11,IF(H78=22,AO8,IF(H78=23,AO9,IF(H78=24,AO6,IF(H78=25,AO7,IF(H78=30,AO12,IF(H78=31,AO13,IF(H78=40,AO14,IF(H78=41,AO15,IF(H78=50,AO18,IF(H78=51,AO19,IF(H78=60,AO20,IF(H78=61,AO21,2000))))))))))))))))</f>
        <v>250</v>
      </c>
      <c r="AJ78" s="183">
        <f>IF(H78=10,AP16,IF(H78=11,AP17,IF(H78=20,AP10,IF(H78=21,AP11,IF(H78=22,AP8,IF(H78=23,AP9,IF(H78=24,AP6,IF(H78=25,AP7,IF(H78=30,AP12,IF(H78=31,AP13,IF(H78=40,AP14,IF(H78=41,AP15,IF(H78=50,AP18,IF(H78=51,AP19,IF(H78=60,AP20,IF(H78=61,AP21,2000))))))))))))))))</f>
        <v>310</v>
      </c>
      <c r="AK78" s="183">
        <f>IF(H78=10,AQ16,IF(H78=11,AQ17,IF(H78=20,AQ10,IF(H78=21,AQ11,IF(H78=22,AQ8,IF(H78=23,AQ9,IF(H78=24,AQ6,IF(H78=25,AQ7,IF(H78=30,AQ12,IF(H78=31,AQ13,IF(H78=40,AQ14,IF(H78=41,AQ15,IF(H78=50,AQ18,IF(H78=51,AQ19,IF(H78=60,AQ20,IF(H78=61,AQ21,2000))))))))))))))))</f>
        <v>410</v>
      </c>
      <c r="AM78" s="183">
        <f t="shared" si="26"/>
        <v>3000</v>
      </c>
      <c r="AN78" s="183">
        <f>IF(H78=10,L16,IF(H78=11,L17,IF(H78=20,L10,IF(H78=21,L11,IF(H78=22,L8,IF(H78=23,L9,IF(H78=24,L6,IF(H78=25,L7,IF(H78=30,L12,IF(H78=31,L13,IF(H78=40,L14,IF(H78=41,L15,IF(H78=50,L18,IF(H78=51,L19,IF(H78=60,L20,IF(H78=61,L21,2000))))))))))))))))</f>
        <v>60</v>
      </c>
      <c r="AO78" s="183">
        <f>IF(H78=10,N16,IF(H78=11,N17,IF(H78=20,N10,IF(H78=21,N11,IF(H78=22,N8,IF(H78=23,N9,IF(H78=24,N6,IF(H78=25,N7,IF(H78=30,N12,IF(H78=31,N13,IF(H78=40,N14,IF(H78=41,N15,IF(H78=50,N18,IF(H78=51,N19,IF(H78=60,N20,IF(H78=61,N21,2000))))))))))))))))</f>
        <v>150</v>
      </c>
      <c r="AP78" s="183">
        <f>IF(H78=10,P16,IF(H78=11,P17,IF(H78=20,P10,IF(H78=21,P11,IF(H78=22,P8,IF(H78=23,P9,IF(H78=24,P6,IF(H78=25,P7,IF(H78=30,P12,IF(H78=31,P13,IF(H78=40,P14,IF(H78=41,P15,IF(H78=50,P18,IF(H78=51,P19,IF(H78=60,P20,IF(H78=61,P21,2000))))))))))))))))</f>
        <v>210</v>
      </c>
      <c r="AR78" s="183">
        <f t="shared" si="27"/>
        <v>3000</v>
      </c>
      <c r="AS78" s="183">
        <f>IF(H78=10,Q16,IF(H78=11,Q17,IF(H78=20,Q10,IF(H78=21,Q11,IF(H78=22,Q8,IF(H78=23,Q9,IF(H78=24,Q6,IF(H78=25,Q7,IF(H78=30,Q12,IF(H78=31,Q13,IF(H78=40,Q14,IF(H78=41,Q15,IF(H78=50,Q18,IF(H78=51,Q19,IF(H78=60,Q20,IF(H78=61,Q21,2000))))))))))))))))</f>
        <v>60</v>
      </c>
      <c r="AT78" s="183">
        <f>IF(H78=10,S16,IF(H78=11,S17,IF(H78=20,S10,IF(H78=21,S11,IF(H78=22,S8,IF(H78=23,S9,IF(H78=24,S6,IF(H78=25,S7,IF(H78=30,S12,IF(H78=31,S13,IF(H78=40,S14,IF(H78=41,S15,IF(H78=50,S18,IF(H78=51,S19,IF(H78=60,S20,IF(H78=61,S21,8199))))))))))))))))</f>
        <v>150</v>
      </c>
      <c r="AU78" s="251">
        <v>8999</v>
      </c>
      <c r="AV78" s="251"/>
      <c r="AW78" s="183">
        <f t="shared" si="28"/>
        <v>3000</v>
      </c>
      <c r="AX78" s="183">
        <f>IF(H78=10,U16,IF(H78=11,U17,IF(H78=20,U10,IF(H78=21,U11,IF(H78=22,U8,IF(H78=23,U9,IF(H78=24,U6,IF(H78=25,U7,IF(H78=30,U12,IF(H78=31,U13,IF(H78=40,U14,IF(H78=41,U15,IF(H78=50,U18,IF(H78=51,U19,IF(H78=60,U20,IF(H78=61,U21,2000))))))))))))))))</f>
        <v>50</v>
      </c>
      <c r="AY78" s="183">
        <f>IF(H78=10,V16,IF(H78=11,V17,IF(H78=20,V10,IF(H78=21,V11,IF(H78=22,V8,IF(H78=23,V9,IF(H78=24,V6,IF(H78=25,V7,IF(H78=30,V12,IF(H78=31,V13,IF(H78=40,V14,IF(H78=41,V15,IF(H78=50,V18,IF(H78=51,V19,IF(H78=60,V20,IF(H78=61,V21,2000))))))))))))))))</f>
        <v>150</v>
      </c>
      <c r="AZ78" s="183">
        <f>IF(H78=10,W16,IF(H78=11,W17,IF(H78=20,W10,IF(H78=21,W11,IF(H78=22,W8,IF(H78=23,W9,IF(H78=24,W6,IF(H78=25,W7,IF(H78=30,W12,IF(H78=31,W13,IF(H78=40,W14,IF(H78=41,W15,IF(H78=50,W18,IF(H78=51,W19,IF(H78=60,W20,IF(H78=61,W21,2000))))))))))))))))</f>
        <v>250</v>
      </c>
      <c r="BB78" s="252"/>
      <c r="BH78" s="182"/>
    </row>
    <row r="79" spans="1:60">
      <c r="A79" s="183" t="str">
        <f t="shared" si="29"/>
        <v>nein</v>
      </c>
      <c r="B79" s="183" t="str">
        <f t="shared" si="30"/>
        <v>nein</v>
      </c>
      <c r="C79" s="251" t="str">
        <f t="shared" si="18"/>
        <v>nein</v>
      </c>
      <c r="D79" s="183" t="str">
        <f t="shared" si="19"/>
        <v>nein</v>
      </c>
      <c r="E79" s="250" t="str">
        <f>IF(O79=10,E16,IF(O79=11,E17,IF(O79=20,E10,IF(O79=21,E11,IF(O79=22,E8,IF(O79=23,E9,IF(O79=24,E6,IF(O79=25,E7,IF(O79=30,E12,IF(O79=31,E13,IF(O79=40,E14,IF(O79=41,E15,IF(O79=50,E18,IF(O79=51,E19,IF(O79=60,E20,IF(O79=61,E21,"nein"))))))))))))))))</f>
        <v>nein</v>
      </c>
      <c r="F79" s="250"/>
      <c r="G79" s="251"/>
      <c r="H79" s="183">
        <f>M!T79</f>
        <v>60</v>
      </c>
      <c r="I79" s="183">
        <f>M!AE9</f>
        <v>0</v>
      </c>
      <c r="J79" s="183">
        <f>M!E79</f>
        <v>0</v>
      </c>
      <c r="K79" s="183">
        <f>M!N79</f>
        <v>0</v>
      </c>
      <c r="L79" s="183">
        <f>M!O79</f>
        <v>0</v>
      </c>
      <c r="M79" s="251"/>
      <c r="N79" s="183">
        <f t="shared" si="20"/>
        <v>5000</v>
      </c>
      <c r="O79" s="183" t="str">
        <f t="shared" si="17"/>
        <v>0</v>
      </c>
      <c r="P79" s="183">
        <f t="shared" si="21"/>
        <v>5000</v>
      </c>
      <c r="Q79" s="183">
        <f t="shared" si="22"/>
        <v>5000</v>
      </c>
      <c r="R79" s="183">
        <f t="shared" si="32"/>
        <v>2000</v>
      </c>
      <c r="S79" s="183">
        <f>IF(H79=10,Y16,IF(H79=11,Y17,IF(H79=20,Y10,IF(H79=21,Y11,IF(H79=22,Y8,IF(H79=23,Y9,IF(H79=24,Y6,IF(H79=25,Y7,IF(H79=30,Y12,IF(H79=31,Y13,IF(H79=40,Y14,IF(H79=41,Y15,IF(H79=50,Y18,IF(H79=51,Y19,IF(H79=60,Y20,IF(H79=61,Y21,2000))))))))))))))))</f>
        <v>60</v>
      </c>
      <c r="T79" s="183">
        <f>IF(H79=10,AA16,IF(H79=11,AA17,IF(H79=20,AA10,IF(H79=21,AA11,IF(H79=22,AA8,IF(H79=23,AA9,IF(H79=24,AA6,IF(H79=25,AA7,IF(H79=30,AA12,IF(H79=31,AA13,IF(H79=40,AA14,IF(H79=41,AA15,IF(H79=50,AA18,IF(H79=51,AA19,IF(H79=60,AA20,IF(H79=61,AA21,2000))))))))))))))))</f>
        <v>150</v>
      </c>
      <c r="U79" s="183">
        <f>IF(H79=10,AC16,IF(H79=11,AC17,IF(H79=20,AC10,IF(H79=21,AC11,IF(H79=22,AC8,IF(H79=23,AC9,IF(H79=24,AC6,IF(H79=25,AC7,IF(H79=30,AC12,IF(H79=31,AC13,IF(H79=40,AC14,IF(H79=41,AC15,IF(H79=50,AC18,IF(H79=51,AC19,IF(H79=60,AC20,IF(H79=61,AC21,2000))))))))))))))))</f>
        <v>210</v>
      </c>
      <c r="V79" s="183">
        <f>IF(H79=10,AD16,IF(H79=11,AD17,IF(H79=20,AD10,IF(H79=21,AD11,IF(H79=22,AD8,IF(H79=23,AD9,IF(H79=24,AD6,IF(H79=25,AD7,IF(H79=30,AD12,IF(H79=31,AD13,IF(H79=40,AD14,IF(H79=41,AD15,IF(H79=50,AD18,IF(H79=51,AD19,IF(H79=60,AD20,IF(H79=61,AD21,2000))))))))))))))))</f>
        <v>210</v>
      </c>
      <c r="W79" s="183">
        <f>IF(H79=10,AE16,IF(H79=11,AE17,IF(H79=20,AE10,IF(H79=21,AE11,IF(H79=22,AE8,IF(H79=23,AE9,IF(H79=24,AE6,IF(H79=25,AE7,IF(H79=30,AE12,IF(H79=31,AE13,IF(H79=40,AE14,IF(H79=41,AE15,IF(H79=50,AE18,IF(H79=51,AE19,IF(H79=60,AE20,IF(H79=61,AE21,2000))))))))))))))))</f>
        <v>210</v>
      </c>
      <c r="Y79" s="183">
        <f t="shared" si="24"/>
        <v>3000</v>
      </c>
      <c r="Z79" s="183">
        <f>IF(H79=10,AF16,IF(H79=11,AF17,IF(H79=20,AF10,IF(H79=21,AF11,IF(H79=22,AF8,IF(H79=23,AF9,IF(H79=24,AF6,IF(H79=25,AF7,IF(H79=30,AF12,IF(H79=31,AF13,IF(H79=40,AF14,IF(H79=41,AF15,IF(H79=50,AF18,IF(H79=51,AF19,IF(H79=60,AF20,IF(H79=61,AF21,2000))))))))))))))))</f>
        <v>60</v>
      </c>
      <c r="AA79" s="183">
        <f>IF(H79=10,AH16,IF(H79=11,AH17,IF(H79=20,AH10,IF(H79=21,AH11,IF(H79=22,AH8,IF(H79=23,AH9,IF(H79=24,AH6,IF(H79=25,AH7,IF(H79=30,AH12,IF(H79=31,AH13,IF(H79=40,AH14,IF(H79=41,AH15,IF(H79=50,AH18,IF(H79=51,AH19,IF(H79=60,AH20,IF(H79=61,AH21,2000))))))))))))))))</f>
        <v>150</v>
      </c>
      <c r="AB79" s="183">
        <f>IF(H79=10,AJ16,IF(H79=11,AJ17,IF(H79=20,AJ10,IF(H79=21,AJ11,IF(H79=22,AJ8,IF(H79=23,AJ9,IF(H79=24,AJ6,IF(H79=25,AJ7,IF(H79=30,AJ12,IF(H79=31,AJ13,IF(H79=40,AJ14,IF(H79=41,AJ15,IF(H79=50,AJ18,IF(H79=51,AJ19,IF(H79=60,AJ20,IF(H79=61,AJ21,2000))))))))))))))))</f>
        <v>210</v>
      </c>
      <c r="AC79" s="183">
        <f>IF(H79=10,AK16,IF(H79=11,AK17,IF(H79=20,AK10,IF(H79=21,AK11,IF(H79=22,AK8,IF(H79=23,AK9,IF(H79=24,AK6,IF(H79=25,AK7,IF(H79=30,AK12,IF(H79=31,AK13,IF(H79=40,AK14,IF(H79=41,AK15,IF(H79=50,AK18,IF(H79=51,AK19,IF(H79=60,AK20,IF(H79=61,AK21,2000))))))))))))))))</f>
        <v>210</v>
      </c>
      <c r="AD79" s="183">
        <f>IF(H79=10,AL16,IF(H79=11,AL17,IF(H79=20,AL10,IF(H79=21,AL11,IF(H79=22,AL8,IF(H79=23,AL9,IF(H79=24,AL6,IF(H79=25,AL7,IF(H79=30,AL12,IF(H79=31,AL13,IF(H79=40,AL14,IF(H79=41,AL15,IF(H79=50,AL18,IF(H79=51,AL19,IF(H79=60,AL20,IF(H79=61,AL21,2000))))))))))))))))</f>
        <v>210</v>
      </c>
      <c r="AF79" s="183">
        <f t="shared" si="25"/>
        <v>3000</v>
      </c>
      <c r="AG79" s="183">
        <f>IF(H79=10,AM16,IF(H79=11,AM17,IF(H79=20,AM10,IF(H79=21,AM11,IF(H79=22,AM8,IF(H79=23,AM9,IF(H79=24,AM6,IF(H79=25,AM7,IF(H79=30,AM12,IF(H79=31,AM13,IF(H79=40,AM14,IF(H79=41,AM15,IF(H79=50,AM18,IF(H79=51,AM19,IF(H79=60,AM20,IF(H79=61,AM21,2000))))))))))))))))</f>
        <v>50</v>
      </c>
      <c r="AH79" s="183">
        <f>IF(H79=10,AN16,IF(H79=11,AN17,IF(H79=20,AN10,IF(H79=21,AN11,IF(H79=22,AN8,IF(H79=23,AN9,IF(H79=24,AN6,IF(H79=25,AN7,IF(H79=30,AN12,IF(H79=31,AN13,IF(H79=40,AN14,IF(H79=41,AN15,IF(H79=50,AN18,IF(H79=51,AN19,IF(H79=60,AN20,IF(H79=61,AN21,2000))))))))))))))))</f>
        <v>150</v>
      </c>
      <c r="AI79" s="183">
        <f>IF(H79=10,AO16,IF(H79=11,AO17,IF(H79=20,AO10,IF(H79=21,AO11,IF(H79=22,AO8,IF(H79=23,AO9,IF(H79=24,AO6,IF(H79=25,AO7,IF(H79=30,AO12,IF(H79=31,AO13,IF(H79=40,AO14,IF(H79=41,AO15,IF(H79=50,AO18,IF(H79=51,AO19,IF(H79=60,AO20,IF(H79=61,AO21,2000))))))))))))))))</f>
        <v>250</v>
      </c>
      <c r="AJ79" s="183">
        <f>IF(H79=10,AP16,IF(H79=11,AP17,IF(H79=20,AP10,IF(H79=21,AP11,IF(H79=22,AP8,IF(H79=23,AP9,IF(H79=24,AP6,IF(H79=25,AP7,IF(H79=30,AP12,IF(H79=31,AP13,IF(H79=40,AP14,IF(H79=41,AP15,IF(H79=50,AP18,IF(H79=51,AP19,IF(H79=60,AP20,IF(H79=61,AP21,2000))))))))))))))))</f>
        <v>310</v>
      </c>
      <c r="AK79" s="183">
        <f>IF(H79=10,AQ16,IF(H79=11,AQ17,IF(H79=20,AQ10,IF(H79=21,AQ11,IF(H79=22,AQ8,IF(H79=23,AQ9,IF(H79=24,AQ6,IF(H79=25,AQ7,IF(H79=30,AQ12,IF(H79=31,AQ13,IF(H79=40,AQ14,IF(H79=41,AQ15,IF(H79=50,AQ18,IF(H79=51,AQ19,IF(H79=60,AQ20,IF(H79=61,AQ21,2000))))))))))))))))</f>
        <v>410</v>
      </c>
      <c r="AM79" s="183">
        <f t="shared" si="26"/>
        <v>3000</v>
      </c>
      <c r="AN79" s="183">
        <f>IF(H79=10,L16,IF(H79=11,L17,IF(H79=20,L10,IF(H79=21,L11,IF(H79=22,L8,IF(H79=23,L9,IF(H79=24,L6,IF(H79=25,L7,IF(H79=30,L12,IF(H79=31,L13,IF(H79=40,L14,IF(H79=41,L15,IF(H79=50,L18,IF(H79=51,L19,IF(H79=60,L20,IF(H79=61,L21,2000))))))))))))))))</f>
        <v>60</v>
      </c>
      <c r="AO79" s="183">
        <f>IF(H79=10,N16,IF(H79=11,N17,IF(H79=20,N10,IF(H79=21,N11,IF(H79=22,N8,IF(H79=23,N9,IF(H79=24,N6,IF(H79=25,N7,IF(H79=30,N12,IF(H79=31,N13,IF(H79=40,N14,IF(H79=41,N15,IF(H79=50,N18,IF(H79=51,N19,IF(H79=60,N20,IF(H79=61,N21,2000))))))))))))))))</f>
        <v>150</v>
      </c>
      <c r="AP79" s="183">
        <f>IF(H79=10,P16,IF(H79=11,P17,IF(H79=20,P10,IF(H79=21,P11,IF(H79=22,P8,IF(H79=23,P9,IF(H79=24,P6,IF(H79=25,P7,IF(H79=30,P12,IF(H79=31,P13,IF(H79=40,P14,IF(H79=41,P15,IF(H79=50,P18,IF(H79=51,P19,IF(H79=60,P20,IF(H79=61,P21,2000))))))))))))))))</f>
        <v>210</v>
      </c>
      <c r="AR79" s="183">
        <f t="shared" si="27"/>
        <v>3000</v>
      </c>
      <c r="AS79" s="183">
        <f>IF(H79=10,Q16,IF(H79=11,Q17,IF(H79=20,Q10,IF(H79=21,Q11,IF(H79=22,Q8,IF(H79=23,Q9,IF(H79=24,Q6,IF(H79=25,Q7,IF(H79=30,Q12,IF(H79=31,Q13,IF(H79=40,Q14,IF(H79=41,Q15,IF(H79=50,Q18,IF(H79=51,Q19,IF(H79=60,Q20,IF(H79=61,Q21,2000))))))))))))))))</f>
        <v>60</v>
      </c>
      <c r="AT79" s="183">
        <f>IF(H79=10,S16,IF(H79=11,S17,IF(H79=20,S10,IF(H79=21,S11,IF(H79=22,S8,IF(H79=23,S9,IF(H79=24,S6,IF(H79=25,S7,IF(H79=30,S12,IF(H79=31,S13,IF(H79=40,S14,IF(H79=41,S15,IF(H79=50,S18,IF(H79=51,S19,IF(H79=60,S20,IF(H79=61,S21,8199))))))))))))))))</f>
        <v>150</v>
      </c>
      <c r="AU79" s="251">
        <v>8999</v>
      </c>
      <c r="AV79" s="251"/>
      <c r="AW79" s="183">
        <f t="shared" si="28"/>
        <v>3000</v>
      </c>
      <c r="AX79" s="183">
        <f>IF(H79=10,U16,IF(H79=11,U17,IF(H79=20,U10,IF(H79=21,U11,IF(H79=22,U8,IF(H79=23,U9,IF(H79=24,U6,IF(H79=25,U7,IF(H79=30,U12,IF(H79=31,U13,IF(H79=40,U14,IF(H79=41,U15,IF(H79=50,U18,IF(H79=51,U19,IF(H79=60,U20,IF(H79=61,U21,2000))))))))))))))))</f>
        <v>50</v>
      </c>
      <c r="AY79" s="183">
        <f>IF(H79=10,V16,IF(H79=11,V17,IF(H79=20,V10,IF(H79=21,V11,IF(H79=22,V8,IF(H79=23,V9,IF(H79=24,V6,IF(H79=25,V7,IF(H79=30,V12,IF(H79=31,V13,IF(H79=40,V14,IF(H79=41,V15,IF(H79=50,V18,IF(H79=51,V19,IF(H79=60,V20,IF(H79=61,V21,2000))))))))))))))))</f>
        <v>150</v>
      </c>
      <c r="AZ79" s="183">
        <f>IF(H79=10,W16,IF(H79=11,W17,IF(H79=20,W10,IF(H79=21,W11,IF(H79=22,W8,IF(H79=23,W9,IF(H79=24,W6,IF(H79=25,W7,IF(H79=30,W12,IF(H79=31,W13,IF(H79=40,W14,IF(H79=41,W15,IF(H79=50,W18,IF(H79=51,W19,IF(H79=60,W20,IF(H79=61,W21,2000))))))))))))))))</f>
        <v>250</v>
      </c>
      <c r="BB79" s="252"/>
      <c r="BH79" s="182"/>
    </row>
    <row r="80" spans="1:60">
      <c r="A80" s="183" t="str">
        <f t="shared" si="29"/>
        <v>nein</v>
      </c>
      <c r="B80" s="183" t="str">
        <f t="shared" si="30"/>
        <v>nein</v>
      </c>
      <c r="C80" s="251" t="str">
        <f t="shared" si="18"/>
        <v>nein</v>
      </c>
      <c r="D80" s="183" t="str">
        <f t="shared" si="19"/>
        <v>nein</v>
      </c>
      <c r="E80" s="250" t="str">
        <f>IF(O80=10,E16,IF(O80=11,E17,IF(O80=20,E10,IF(O80=21,E11,IF(O80=22,E8,IF(O80=23,E9,IF(O80=24,E6,IF(O80=25,E7,IF(O80=30,E12,IF(O80=31,E13,IF(O80=40,E14,IF(O80=41,E15,IF(O80=50,E18,IF(O80=51,E19,IF(O80=60,E20,IF(O80=61,E21,"nein"))))))))))))))))</f>
        <v>nein</v>
      </c>
      <c r="F80" s="250"/>
      <c r="G80" s="251"/>
      <c r="H80" s="183">
        <f>M!T80</f>
        <v>60</v>
      </c>
      <c r="I80" s="183">
        <f>M!AE9</f>
        <v>0</v>
      </c>
      <c r="J80" s="183">
        <f>M!E80</f>
        <v>0</v>
      </c>
      <c r="K80" s="183">
        <f>M!N80</f>
        <v>0</v>
      </c>
      <c r="L80" s="183">
        <f>M!O80</f>
        <v>0</v>
      </c>
      <c r="M80" s="251"/>
      <c r="N80" s="183">
        <f t="shared" si="20"/>
        <v>5000</v>
      </c>
      <c r="O80" s="183" t="str">
        <f t="shared" si="17"/>
        <v>0</v>
      </c>
      <c r="P80" s="183">
        <f t="shared" si="21"/>
        <v>5000</v>
      </c>
      <c r="Q80" s="183">
        <f t="shared" si="22"/>
        <v>5000</v>
      </c>
      <c r="R80" s="183">
        <f t="shared" si="32"/>
        <v>2000</v>
      </c>
      <c r="S80" s="183">
        <f>IF(H80=10,Y16,IF(H80=11,Y17,IF(H80=20,Y10,IF(H80=21,Y11,IF(H80=22,Y8,IF(H80=23,Y9,IF(H80=24,Y6,IF(H80=25,Y7,IF(H80=30,Y12,IF(H80=31,Y13,IF(H80=40,Y14,IF(H80=41,Y15,IF(H80=50,Y18,IF(H80=51,Y19,IF(H80=60,Y20,IF(H80=61,Y21,2000))))))))))))))))</f>
        <v>60</v>
      </c>
      <c r="T80" s="183">
        <f>IF(H80=10,AA16,IF(H80=11,AA17,IF(H80=20,AA10,IF(H80=21,AA11,IF(H80=22,AA8,IF(H80=23,AA9,IF(H80=24,AA6,IF(H80=25,AA7,IF(H80=30,AA12,IF(H80=31,AA13,IF(H80=40,AA14,IF(H80=41,AA15,IF(H80=50,AA18,IF(H80=51,AA19,IF(H80=60,AA20,IF(H80=61,AA21,2000))))))))))))))))</f>
        <v>150</v>
      </c>
      <c r="U80" s="183">
        <f>IF(H80=10,AC16,IF(H80=11,AC17,IF(H80=20,AC10,IF(H80=21,AC11,IF(H80=22,AC8,IF(H80=23,AC9,IF(H80=24,AC6,IF(H80=25,AC7,IF(H80=30,AC12,IF(H80=31,AC13,IF(H80=40,AC14,IF(H80=41,AC15,IF(H80=50,AC18,IF(H80=51,AC19,IF(H80=60,AC20,IF(H80=61,AC21,2000))))))))))))))))</f>
        <v>210</v>
      </c>
      <c r="V80" s="183">
        <f>IF(H80=10,AD16,IF(H80=11,AD17,IF(H80=20,AD10,IF(H80=21,AD11,IF(H80=22,AD8,IF(H80=23,AD9,IF(H80=24,AD6,IF(H80=25,AD7,IF(H80=30,AD12,IF(H80=31,AD13,IF(H80=40,AD14,IF(H80=41,AD15,IF(H80=50,AD18,IF(H80=51,AD19,IF(H80=60,AD20,IF(H80=61,AD21,2000))))))))))))))))</f>
        <v>210</v>
      </c>
      <c r="W80" s="183">
        <f>IF(H80=10,AE16,IF(H80=11,AE17,IF(H80=20,AE10,IF(H80=21,AE11,IF(H80=22,AE8,IF(H80=23,AE9,IF(H80=24,AE6,IF(H80=25,AE7,IF(H80=30,AE12,IF(H80=31,AE13,IF(H80=40,AE14,IF(H80=41,AE15,IF(H80=50,AE18,IF(H80=51,AE19,IF(H80=60,AE20,IF(H80=61,AE21,2000))))))))))))))))</f>
        <v>210</v>
      </c>
      <c r="Y80" s="183">
        <f t="shared" si="24"/>
        <v>3000</v>
      </c>
      <c r="Z80" s="183">
        <f>IF(H80=10,AF16,IF(H80=11,AF17,IF(H80=20,AF10,IF(H80=21,AF11,IF(H80=22,AF8,IF(H80=23,AF9,IF(H80=24,AF6,IF(H80=25,AF7,IF(H80=30,AF12,IF(H80=31,AF13,IF(H80=40,AF14,IF(H80=41,AF15,IF(H80=50,AF18,IF(H80=51,AF19,IF(H80=60,AF20,IF(H80=61,AF21,2000))))))))))))))))</f>
        <v>60</v>
      </c>
      <c r="AA80" s="183">
        <f>IF(H80=10,AH16,IF(H80=11,AH17,IF(H80=20,AH10,IF(H80=21,AH11,IF(H80=22,AH8,IF(H80=23,AH9,IF(H80=24,AH6,IF(H80=25,AH7,IF(H80=30,AH12,IF(H80=31,AH13,IF(H80=40,AH14,IF(H80=41,AH15,IF(H80=50,AH18,IF(H80=51,AH19,IF(H80=60,AH20,IF(H80=61,AH21,2000))))))))))))))))</f>
        <v>150</v>
      </c>
      <c r="AB80" s="183">
        <f>IF(H80=10,AJ16,IF(H80=11,AJ17,IF(H80=20,AJ10,IF(H80=21,AJ11,IF(H80=22,AJ8,IF(H80=23,AJ9,IF(H80=24,AJ6,IF(H80=25,AJ7,IF(H80=30,AJ12,IF(H80=31,AJ13,IF(H80=40,AJ14,IF(H80=41,AJ15,IF(H80=50,AJ18,IF(H80=51,AJ19,IF(H80=60,AJ20,IF(H80=61,AJ21,2000))))))))))))))))</f>
        <v>210</v>
      </c>
      <c r="AC80" s="183">
        <f>IF(H80=10,AK16,IF(H80=11,AK17,IF(H80=20,AK10,IF(H80=21,AK11,IF(H80=22,AK8,IF(H80=23,AK9,IF(H80=24,AK6,IF(H80=25,AK7,IF(H80=30,AK12,IF(H80=31,AK13,IF(H80=40,AK14,IF(H80=41,AK15,IF(H80=50,AK18,IF(H80=51,AK19,IF(H80=60,AK20,IF(H80=61,AK21,2000))))))))))))))))</f>
        <v>210</v>
      </c>
      <c r="AD80" s="183">
        <f>IF(H80=10,AL16,IF(H80=11,AL17,IF(H80=20,AL10,IF(H80=21,AL11,IF(H80=22,AL8,IF(H80=23,AL9,IF(H80=24,AL6,IF(H80=25,AL7,IF(H80=30,AL12,IF(H80=31,AL13,IF(H80=40,AL14,IF(H80=41,AL15,IF(H80=50,AL18,IF(H80=51,AL19,IF(H80=60,AL20,IF(H80=61,AL21,2000))))))))))))))))</f>
        <v>210</v>
      </c>
      <c r="AF80" s="183">
        <f t="shared" si="25"/>
        <v>3000</v>
      </c>
      <c r="AG80" s="183">
        <f>IF(H80=10,AM16,IF(H80=11,AM17,IF(H80=20,AM10,IF(H80=21,AM11,IF(H80=22,AM8,IF(H80=23,AM9,IF(H80=24,AM6,IF(H80=25,AM7,IF(H80=30,AM12,IF(H80=31,AM13,IF(H80=40,AM14,IF(H80=41,AM15,IF(H80=50,AM18,IF(H80=51,AM19,IF(H80=60,AM20,IF(H80=61,AM21,2000))))))))))))))))</f>
        <v>50</v>
      </c>
      <c r="AH80" s="183">
        <f>IF(H80=10,AN16,IF(H80=11,AN17,IF(H80=20,AN10,IF(H80=21,AN11,IF(H80=22,AN8,IF(H80=23,AN9,IF(H80=24,AN6,IF(H80=25,AN7,IF(H80=30,AN12,IF(H80=31,AN13,IF(H80=40,AN14,IF(H80=41,AN15,IF(H80=50,AN18,IF(H80=51,AN19,IF(H80=60,AN20,IF(H80=61,AN21,2000))))))))))))))))</f>
        <v>150</v>
      </c>
      <c r="AI80" s="183">
        <f>IF(H80=10,AO16,IF(H80=11,AO17,IF(H80=20,AO10,IF(H80=21,AO11,IF(H80=22,AO8,IF(H80=23,AO9,IF(H80=24,AO6,IF(H80=25,AO7,IF(H80=30,AO12,IF(H80=31,AO13,IF(H80=40,AO14,IF(H80=41,AO15,IF(H80=50,AO18,IF(H80=51,AO19,IF(H80=60,AO20,IF(H80=61,AO21,2000))))))))))))))))</f>
        <v>250</v>
      </c>
      <c r="AJ80" s="183">
        <f>IF(H80=10,AP16,IF(H80=11,AP17,IF(H80=20,AP10,IF(H80=21,AP11,IF(H80=22,AP8,IF(H80=23,AP9,IF(H80=24,AP6,IF(H80=25,AP7,IF(H80=30,AP12,IF(H80=31,AP13,IF(H80=40,AP14,IF(H80=41,AP15,IF(H80=50,AP18,IF(H80=51,AP19,IF(H80=60,AP20,IF(H80=61,AP21,2000))))))))))))))))</f>
        <v>310</v>
      </c>
      <c r="AK80" s="183">
        <f>IF(H80=10,AQ16,IF(H80=11,AQ17,IF(H80=20,AQ10,IF(H80=21,AQ11,IF(H80=22,AQ8,IF(H80=23,AQ9,IF(H80=24,AQ6,IF(H80=25,AQ7,IF(H80=30,AQ12,IF(H80=31,AQ13,IF(H80=40,AQ14,IF(H80=41,AQ15,IF(H80=50,AQ18,IF(H80=51,AQ19,IF(H80=60,AQ20,IF(H80=61,AQ21,2000))))))))))))))))</f>
        <v>410</v>
      </c>
      <c r="AM80" s="183">
        <f t="shared" si="26"/>
        <v>3000</v>
      </c>
      <c r="AN80" s="183">
        <f>IF(H80=10,L16,IF(H80=11,L17,IF(H80=20,L10,IF(H80=21,L11,IF(H80=22,L8,IF(H80=23,L9,IF(H80=24,L6,IF(H80=25,L7,IF(H80=30,L12,IF(H80=31,L13,IF(H80=40,L14,IF(H80=41,L15,IF(H80=50,L18,IF(H80=51,L19,IF(H80=60,L20,IF(H80=61,L21,2000))))))))))))))))</f>
        <v>60</v>
      </c>
      <c r="AO80" s="183">
        <f>IF(H80=10,N16,IF(H80=11,N17,IF(H80=20,N10,IF(H80=21,N11,IF(H80=22,N8,IF(H80=23,N9,IF(H80=24,N6,IF(H80=25,N7,IF(H80=30,N12,IF(H80=31,N13,IF(H80=40,N14,IF(H80=41,N15,IF(H80=50,N18,IF(H80=51,N19,IF(H80=60,N20,IF(H80=61,N21,2000))))))))))))))))</f>
        <v>150</v>
      </c>
      <c r="AP80" s="183">
        <f>IF(H80=10,P16,IF(H80=11,P17,IF(H80=20,P10,IF(H80=21,P11,IF(H80=22,P8,IF(H80=23,P9,IF(H80=24,P6,IF(H80=25,P7,IF(H80=30,P12,IF(H80=31,P13,IF(H80=40,P14,IF(H80=41,P15,IF(H80=50,P18,IF(H80=51,P19,IF(H80=60,P20,IF(H80=61,P21,2000))))))))))))))))</f>
        <v>210</v>
      </c>
      <c r="AR80" s="183">
        <f t="shared" si="27"/>
        <v>3000</v>
      </c>
      <c r="AS80" s="183">
        <f>IF(H80=10,Q16,IF(H80=11,Q17,IF(H80=20,Q10,IF(H80=21,Q11,IF(H80=22,Q8,IF(H80=23,Q9,IF(H80=24,Q6,IF(H80=25,Q7,IF(H80=30,Q12,IF(H80=31,Q13,IF(H80=40,Q14,IF(H80=41,Q15,IF(H80=50,Q18,IF(H80=51,Q19,IF(H80=60,Q20,IF(H80=61,Q21,2000))))))))))))))))</f>
        <v>60</v>
      </c>
      <c r="AT80" s="183">
        <f>IF(H80=10,S16,IF(H80=11,S17,IF(H80=20,S10,IF(H80=21,S11,IF(H80=22,S8,IF(H80=23,S9,IF(H80=24,S6,IF(H80=25,S7,IF(H80=30,S12,IF(H80=31,S13,IF(H80=40,S14,IF(H80=41,S15,IF(H80=50,S18,IF(H80=51,S19,IF(H80=60,S20,IF(H80=61,S21,8199))))))))))))))))</f>
        <v>150</v>
      </c>
      <c r="AU80" s="251">
        <v>8999</v>
      </c>
      <c r="AV80" s="251"/>
      <c r="AW80" s="183">
        <f t="shared" si="28"/>
        <v>3000</v>
      </c>
      <c r="AX80" s="183">
        <f>IF(H80=10,U16,IF(H80=11,U17,IF(H80=20,U10,IF(H80=21,U11,IF(H80=22,U8,IF(H80=23,U9,IF(H80=24,U6,IF(H80=25,U7,IF(H80=30,U12,IF(H80=31,U13,IF(H80=40,U14,IF(H80=41,U15,IF(H80=50,U18,IF(H80=51,U19,IF(H80=60,U20,IF(H80=61,U21,2000))))))))))))))))</f>
        <v>50</v>
      </c>
      <c r="AY80" s="183">
        <f>IF(H80=10,V16,IF(H80=11,V17,IF(H80=20,V10,IF(H80=21,V11,IF(H80=22,V8,IF(H80=23,V9,IF(H80=24,V6,IF(H80=25,V7,IF(H80=30,V12,IF(H80=31,V13,IF(H80=40,V14,IF(H80=41,V15,IF(H80=50,V18,IF(H80=51,V19,IF(H80=60,V20,IF(H80=61,V21,2000))))))))))))))))</f>
        <v>150</v>
      </c>
      <c r="AZ80" s="183">
        <f>IF(H80=10,W16,IF(H80=11,W17,IF(H80=20,W10,IF(H80=21,W11,IF(H80=22,W8,IF(H80=23,W9,IF(H80=24,W6,IF(H80=25,W7,IF(H80=30,W12,IF(H80=31,W13,IF(H80=40,W14,IF(H80=41,W15,IF(H80=50,W18,IF(H80=51,W19,IF(H80=60,W20,IF(H80=61,W21,2000))))))))))))))))</f>
        <v>250</v>
      </c>
      <c r="BB80" s="252"/>
      <c r="BH80" s="182"/>
    </row>
    <row r="81" spans="1:60">
      <c r="A81" s="183" t="str">
        <f t="shared" si="29"/>
        <v>nein</v>
      </c>
      <c r="B81" s="183" t="str">
        <f t="shared" si="30"/>
        <v>nein</v>
      </c>
      <c r="C81" s="251" t="str">
        <f t="shared" si="18"/>
        <v>nein</v>
      </c>
      <c r="D81" s="183" t="str">
        <f t="shared" si="19"/>
        <v>nein</v>
      </c>
      <c r="E81" s="250" t="str">
        <f>IF(O81=10,E16,IF(O81=11,E17,IF(O81=20,E10,IF(O81=21,E11,IF(O81=22,E8,IF(O81=23,E9,IF(O81=24,E6,IF(O81=25,E7,IF(O81=30,E12,IF(O81=31,E13,IF(O81=40,E14,IF(O81=41,E15,IF(O81=50,E18,IF(O81=51,E19,IF(O81=60,E20,IF(O81=61,E21,"nein"))))))))))))))))</f>
        <v>nein</v>
      </c>
      <c r="F81" s="250"/>
      <c r="G81" s="251"/>
      <c r="H81" s="183">
        <f>M!T81</f>
        <v>60</v>
      </c>
      <c r="I81" s="183">
        <f>M!AE9</f>
        <v>0</v>
      </c>
      <c r="J81" s="183">
        <f>M!E81</f>
        <v>0</v>
      </c>
      <c r="K81" s="183">
        <f>M!N81</f>
        <v>0</v>
      </c>
      <c r="L81" s="183">
        <f>M!O81</f>
        <v>0</v>
      </c>
      <c r="M81" s="251"/>
      <c r="N81" s="183">
        <f t="shared" si="20"/>
        <v>5000</v>
      </c>
      <c r="O81" s="183" t="str">
        <f t="shared" si="17"/>
        <v>0</v>
      </c>
      <c r="P81" s="183">
        <f t="shared" si="21"/>
        <v>5000</v>
      </c>
      <c r="Q81" s="183">
        <f t="shared" si="22"/>
        <v>5000</v>
      </c>
      <c r="R81" s="183">
        <f t="shared" si="32"/>
        <v>2000</v>
      </c>
      <c r="S81" s="183">
        <f>IF(H81=10,Y16,IF(H81=11,Y17,IF(H81=20,Y10,IF(H81=21,Y11,IF(H81=22,Y8,IF(H81=23,Y9,IF(H81=24,Y6,IF(H81=25,Y7,IF(H81=30,Y12,IF(H81=31,Y13,IF(H81=40,Y14,IF(H81=41,Y15,IF(H81=50,Y18,IF(H81=51,Y19,IF(H81=60,Y20,IF(H81=61,Y21,2000))))))))))))))))</f>
        <v>60</v>
      </c>
      <c r="T81" s="183">
        <f>IF(H81=10,AA16,IF(H81=11,AA17,IF(H81=20,AA10,IF(H81=21,AA11,IF(H81=22,AA8,IF(H81=23,AA9,IF(H81=24,AA6,IF(H81=25,AA7,IF(H81=30,AA12,IF(H81=31,AA13,IF(H81=40,AA14,IF(H81=41,AA15,IF(H81=50,AA18,IF(H81=51,AA19,IF(H81=60,AA20,IF(H81=61,AA21,2000))))))))))))))))</f>
        <v>150</v>
      </c>
      <c r="U81" s="183">
        <f>IF(H81=10,AC16,IF(H81=11,AC17,IF(H81=20,AC10,IF(H81=21,AC11,IF(H81=22,AC8,IF(H81=23,AC9,IF(H81=24,AC6,IF(H81=25,AC7,IF(H81=30,AC12,IF(H81=31,AC13,IF(H81=40,AC14,IF(H81=41,AC15,IF(H81=50,AC18,IF(H81=51,AC19,IF(H81=60,AC20,IF(H81=61,AC21,2000))))))))))))))))</f>
        <v>210</v>
      </c>
      <c r="V81" s="183">
        <f>IF(H81=10,AD16,IF(H81=11,AD17,IF(H81=20,AD10,IF(H81=21,AD11,IF(H81=22,AD8,IF(H81=23,AD9,IF(H81=24,AD6,IF(H81=25,AD7,IF(H81=30,AD12,IF(H81=31,AD13,IF(H81=40,AD14,IF(H81=41,AD15,IF(H81=50,AD18,IF(H81=51,AD19,IF(H81=60,AD20,IF(H81=61,AD21,2000))))))))))))))))</f>
        <v>210</v>
      </c>
      <c r="W81" s="183">
        <f>IF(H81=10,AE16,IF(H81=11,AE17,IF(H81=20,AE10,IF(H81=21,AE11,IF(H81=22,AE8,IF(H81=23,AE9,IF(H81=24,AE6,IF(H81=25,AE7,IF(H81=30,AE12,IF(H81=31,AE13,IF(H81=40,AE14,IF(H81=41,AE15,IF(H81=50,AE18,IF(H81=51,AE19,IF(H81=60,AE20,IF(H81=61,AE21,2000))))))))))))))))</f>
        <v>210</v>
      </c>
      <c r="Y81" s="183">
        <f t="shared" si="24"/>
        <v>3000</v>
      </c>
      <c r="Z81" s="183">
        <f>IF(H81=10,AF16,IF(H81=11,AF17,IF(H81=20,AF10,IF(H81=21,AF11,IF(H81=22,AF8,IF(H81=23,AF9,IF(H81=24,AF6,IF(H81=25,AF7,IF(H81=30,AF12,IF(H81=31,AF13,IF(H81=40,AF14,IF(H81=41,AF15,IF(H81=50,AF18,IF(H81=51,AF19,IF(H81=60,AF20,IF(H81=61,AF21,2000))))))))))))))))</f>
        <v>60</v>
      </c>
      <c r="AA81" s="183">
        <f>IF(H81=10,AH16,IF(H81=11,AH17,IF(H81=20,AH10,IF(H81=21,AH11,IF(H81=22,AH8,IF(H81=23,AH9,IF(H81=24,AH6,IF(H81=25,AH7,IF(H81=30,AH12,IF(H81=31,AH13,IF(H81=40,AH14,IF(H81=41,AH15,IF(H81=50,AH18,IF(H81=51,AH19,IF(H81=60,AH20,IF(H81=61,AH21,2000))))))))))))))))</f>
        <v>150</v>
      </c>
      <c r="AB81" s="183">
        <f>IF(H81=10,AJ16,IF(H81=11,AJ17,IF(H81=20,AJ10,IF(H81=21,AJ11,IF(H81=22,AJ8,IF(H81=23,AJ9,IF(H81=24,AJ6,IF(H81=25,AJ7,IF(H81=30,AJ12,IF(H81=31,AJ13,IF(H81=40,AJ14,IF(H81=41,AJ15,IF(H81=50,AJ18,IF(H81=51,AJ19,IF(H81=60,AJ20,IF(H81=61,AJ21,2000))))))))))))))))</f>
        <v>210</v>
      </c>
      <c r="AC81" s="183">
        <f>IF(H81=10,AK16,IF(H81=11,AK17,IF(H81=20,AK10,IF(H81=21,AK11,IF(H81=22,AK8,IF(H81=23,AK9,IF(H81=24,AK6,IF(H81=25,AK7,IF(H81=30,AK12,IF(H81=31,AK13,IF(H81=40,AK14,IF(H81=41,AK15,IF(H81=50,AK18,IF(H81=51,AK19,IF(H81=60,AK20,IF(H81=61,AK21,2000))))))))))))))))</f>
        <v>210</v>
      </c>
      <c r="AD81" s="183">
        <f>IF(H81=10,AL16,IF(H81=11,AL17,IF(H81=20,AL10,IF(H81=21,AL11,IF(H81=22,AL8,IF(H81=23,AL9,IF(H81=24,AL6,IF(H81=25,AL7,IF(H81=30,AL12,IF(H81=31,AL13,IF(H81=40,AL14,IF(H81=41,AL15,IF(H81=50,AL18,IF(H81=51,AL19,IF(H81=60,AL20,IF(H81=61,AL21,2000))))))))))))))))</f>
        <v>210</v>
      </c>
      <c r="AF81" s="183">
        <f t="shared" si="25"/>
        <v>3000</v>
      </c>
      <c r="AG81" s="183">
        <f>IF(H81=10,AM16,IF(H81=11,AM17,IF(H81=20,AM10,IF(H81=21,AM11,IF(H81=22,AM8,IF(H81=23,AM9,IF(H81=24,AM6,IF(H81=25,AM7,IF(H81=30,AM12,IF(H81=31,AM13,IF(H81=40,AM14,IF(H81=41,AM15,IF(H81=50,AM18,IF(H81=51,AM19,IF(H81=60,AM20,IF(H81=61,AM21,2000))))))))))))))))</f>
        <v>50</v>
      </c>
      <c r="AH81" s="183">
        <f>IF(H81=10,AN16,IF(H81=11,AN17,IF(H81=20,AN10,IF(H81=21,AN11,IF(H81=22,AN8,IF(H81=23,AN9,IF(H81=24,AN6,IF(H81=25,AN7,IF(H81=30,AN12,IF(H81=31,AN13,IF(H81=40,AN14,IF(H81=41,AN15,IF(H81=50,AN18,IF(H81=51,AN19,IF(H81=60,AN20,IF(H81=61,AN21,2000))))))))))))))))</f>
        <v>150</v>
      </c>
      <c r="AI81" s="183">
        <f>IF(H81=10,AO16,IF(H81=11,AO17,IF(H81=20,AO10,IF(H81=21,AO11,IF(H81=22,AO8,IF(H81=23,AO9,IF(H81=24,AO6,IF(H81=25,AO7,IF(H81=30,AO12,IF(H81=31,AO13,IF(H81=40,AO14,IF(H81=41,AO15,IF(H81=50,AO18,IF(H81=51,AO19,IF(H81=60,AO20,IF(H81=61,AO21,2000))))))))))))))))</f>
        <v>250</v>
      </c>
      <c r="AJ81" s="183">
        <f>IF(H81=10,AP16,IF(H81=11,AP17,IF(H81=20,AP10,IF(H81=21,AP11,IF(H81=22,AP8,IF(H81=23,AP9,IF(H81=24,AP6,IF(H81=25,AP7,IF(H81=30,AP12,IF(H81=31,AP13,IF(H81=40,AP14,IF(H81=41,AP15,IF(H81=50,AP18,IF(H81=51,AP19,IF(H81=60,AP20,IF(H81=61,AP21,2000))))))))))))))))</f>
        <v>310</v>
      </c>
      <c r="AK81" s="183">
        <f>IF(H81=10,AQ16,IF(H81=11,AQ17,IF(H81=20,AQ10,IF(H81=21,AQ11,IF(H81=22,AQ8,IF(H81=23,AQ9,IF(H81=24,AQ6,IF(H81=25,AQ7,IF(H81=30,AQ12,IF(H81=31,AQ13,IF(H81=40,AQ14,IF(H81=41,AQ15,IF(H81=50,AQ18,IF(H81=51,AQ19,IF(H81=60,AQ20,IF(H81=61,AQ21,2000))))))))))))))))</f>
        <v>410</v>
      </c>
      <c r="AM81" s="183">
        <f t="shared" si="26"/>
        <v>3000</v>
      </c>
      <c r="AN81" s="183">
        <f>IF(H81=10,L16,IF(H81=11,L17,IF(H81=20,L10,IF(H81=21,L11,IF(H81=22,L8,IF(H81=23,L9,IF(H81=24,L6,IF(H81=25,L7,IF(H81=30,L12,IF(H81=31,L13,IF(H81=40,L14,IF(H81=41,L15,IF(H81=50,L18,IF(H81=51,L19,IF(H81=60,L20,IF(H81=61,L21,2000))))))))))))))))</f>
        <v>60</v>
      </c>
      <c r="AO81" s="183">
        <f>IF(H81=10,N16,IF(H81=11,N17,IF(H81=20,N10,IF(H81=21,N11,IF(H81=22,N8,IF(H81=23,N9,IF(H81=24,N6,IF(H81=25,N7,IF(H81=30,N12,IF(H81=31,N13,IF(H81=40,N14,IF(H81=41,N15,IF(H81=50,N18,IF(H81=51,N19,IF(H81=60,N20,IF(H81=61,N21,2000))))))))))))))))</f>
        <v>150</v>
      </c>
      <c r="AP81" s="183">
        <f>IF(H81=10,P16,IF(H81=11,P17,IF(H81=20,P10,IF(H81=21,P11,IF(H81=22,P8,IF(H81=23,P9,IF(H81=24,P6,IF(H81=25,P7,IF(H81=30,P12,IF(H81=31,P13,IF(H81=40,P14,IF(H81=41,P15,IF(H81=50,P18,IF(H81=51,P19,IF(H81=60,P20,IF(H81=61,P21,2000))))))))))))))))</f>
        <v>210</v>
      </c>
      <c r="AR81" s="183">
        <f t="shared" si="27"/>
        <v>3000</v>
      </c>
      <c r="AS81" s="183">
        <f>IF(H81=10,Q16,IF(H81=11,Q17,IF(H81=20,Q10,IF(H81=21,Q11,IF(H81=22,Q8,IF(H81=23,Q9,IF(H81=24,Q6,IF(H81=25,Q7,IF(H81=30,Q12,IF(H81=31,Q13,IF(H81=40,Q14,IF(H81=41,Q15,IF(H81=50,Q18,IF(H81=51,Q19,IF(H81=60,Q20,IF(H81=61,Q21,2000))))))))))))))))</f>
        <v>60</v>
      </c>
      <c r="AT81" s="183">
        <f>IF(H81=10,S16,IF(H81=11,S17,IF(H81=20,S10,IF(H81=21,S11,IF(H81=22,S8,IF(H81=23,S9,IF(H81=24,S6,IF(H81=25,S7,IF(H81=30,S12,IF(H81=31,S13,IF(H81=40,S14,IF(H81=41,S15,IF(H81=50,S18,IF(H81=51,S19,IF(H81=60,S20,IF(H81=61,S21,8199))))))))))))))))</f>
        <v>150</v>
      </c>
      <c r="AU81" s="251">
        <v>8999</v>
      </c>
      <c r="AV81" s="251"/>
      <c r="AW81" s="183">
        <f t="shared" si="28"/>
        <v>3000</v>
      </c>
      <c r="AX81" s="183">
        <f>IF(H81=10,U16,IF(H81=11,U17,IF(H81=20,U10,IF(H81=21,U11,IF(H81=22,U8,IF(H81=23,U9,IF(H81=24,U6,IF(H81=25,U7,IF(H81=30,U12,IF(H81=31,U13,IF(H81=40,U14,IF(H81=41,U15,IF(H81=50,U18,IF(H81=51,U19,IF(H81=60,U20,IF(H81=61,U21,2000))))))))))))))))</f>
        <v>50</v>
      </c>
      <c r="AY81" s="183">
        <f>IF(H81=10,V16,IF(H81=11,V17,IF(H81=20,V10,IF(H81=21,V11,IF(H81=22,V8,IF(H81=23,V9,IF(H81=24,V6,IF(H81=25,V7,IF(H81=30,V12,IF(H81=31,V13,IF(H81=40,V14,IF(H81=41,V15,IF(H81=50,V18,IF(H81=51,V19,IF(H81=60,V20,IF(H81=61,V21,2000))))))))))))))))</f>
        <v>150</v>
      </c>
      <c r="AZ81" s="183">
        <f>IF(H81=10,W16,IF(H81=11,W17,IF(H81=20,W10,IF(H81=21,W11,IF(H81=22,W8,IF(H81=23,W9,IF(H81=24,W6,IF(H81=25,W7,IF(H81=30,W12,IF(H81=31,W13,IF(H81=40,W14,IF(H81=41,W15,IF(H81=50,W18,IF(H81=51,W19,IF(H81=60,W20,IF(H81=61,W21,2000))))))))))))))))</f>
        <v>250</v>
      </c>
      <c r="BB81" s="252"/>
      <c r="BH81" s="182"/>
    </row>
    <row r="82" spans="1:60">
      <c r="A82" s="182"/>
      <c r="B82" s="182"/>
      <c r="C82" s="182"/>
      <c r="D82" s="182"/>
      <c r="E82" s="182"/>
      <c r="F82" s="182"/>
      <c r="G82" s="182"/>
      <c r="H82" s="183"/>
      <c r="I82" s="183"/>
      <c r="J82" s="183"/>
      <c r="K82" s="183"/>
      <c r="L82" s="183"/>
      <c r="M82" s="183"/>
      <c r="N82" s="183"/>
      <c r="O82" s="183"/>
      <c r="P82" s="182"/>
      <c r="Q82" s="182"/>
      <c r="R82" s="182"/>
      <c r="S82" s="182"/>
      <c r="T82" s="182"/>
      <c r="U82" s="183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4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4"/>
      <c r="BC82" s="184"/>
      <c r="BD82" s="184"/>
      <c r="BE82" s="184"/>
      <c r="BF82" s="182"/>
      <c r="BG82" s="182"/>
      <c r="BH82" s="182"/>
    </row>
    <row r="83" spans="1:60">
      <c r="A83" s="182"/>
      <c r="B83" s="182"/>
      <c r="C83" s="182"/>
      <c r="D83" s="182"/>
      <c r="E83" s="182"/>
      <c r="F83" s="182"/>
      <c r="G83" s="182"/>
      <c r="H83" s="183"/>
      <c r="I83" s="183"/>
      <c r="J83" s="183"/>
      <c r="K83" s="183"/>
      <c r="L83" s="183"/>
      <c r="M83" s="183"/>
      <c r="N83" s="183"/>
      <c r="O83" s="183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4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4"/>
      <c r="BC83" s="184"/>
      <c r="BD83" s="184"/>
      <c r="BE83" s="184"/>
      <c r="BF83" s="182"/>
      <c r="BG83" s="182"/>
      <c r="BH83" s="182"/>
    </row>
    <row r="84" spans="1:60">
      <c r="A84" s="182"/>
      <c r="B84" s="182"/>
      <c r="C84" s="182"/>
      <c r="D84" s="182"/>
      <c r="E84" s="182"/>
      <c r="F84" s="182"/>
      <c r="G84" s="182"/>
      <c r="H84" s="183"/>
      <c r="I84" s="183"/>
      <c r="J84" s="183"/>
      <c r="K84" s="183"/>
      <c r="L84" s="183"/>
      <c r="M84" s="183"/>
      <c r="N84" s="183"/>
      <c r="O84" s="183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4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4"/>
      <c r="BC84" s="184"/>
      <c r="BD84" s="184"/>
      <c r="BE84" s="184"/>
      <c r="BF84" s="182"/>
      <c r="BG84" s="182"/>
      <c r="BH84" s="182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32"/>
  <sheetViews>
    <sheetView tabSelected="1" zoomScale="75" zoomScaleNormal="75" workbookViewId="0">
      <selection activeCell="P12" sqref="P12"/>
    </sheetView>
  </sheetViews>
  <sheetFormatPr baseColWidth="10" defaultRowHeight="12.75"/>
  <cols>
    <col min="1" max="1" width="3.85546875" style="1" customWidth="1"/>
    <col min="2" max="2" width="29.5703125" customWidth="1"/>
    <col min="3" max="3" width="6.42578125" style="1" customWidth="1"/>
    <col min="4" max="4" width="5.85546875" style="1" customWidth="1"/>
    <col min="5" max="5" width="4.140625" style="1" customWidth="1"/>
    <col min="6" max="6" width="14.140625" style="1" customWidth="1"/>
    <col min="7" max="7" width="6.28515625" style="1" customWidth="1"/>
    <col min="8" max="8" width="8.7109375" style="1" customWidth="1"/>
    <col min="9" max="9" width="4.7109375" style="1" customWidth="1"/>
    <col min="10" max="10" width="5.28515625" style="1" customWidth="1"/>
    <col min="11" max="11" width="5.7109375" style="1" customWidth="1"/>
    <col min="12" max="12" width="8.140625" style="1" customWidth="1"/>
    <col min="13" max="13" width="2.7109375" style="41" customWidth="1"/>
    <col min="14" max="14" width="6.28515625" style="1" customWidth="1"/>
    <col min="15" max="16" width="5.5703125" style="1" customWidth="1"/>
    <col min="17" max="17" width="7.7109375" style="41" customWidth="1"/>
    <col min="18" max="20" width="6.140625" style="41" customWidth="1"/>
    <col min="21" max="21" width="4.140625" style="41" customWidth="1"/>
    <col min="22" max="22" width="6.140625" style="160" customWidth="1"/>
    <col min="23" max="23" width="9.140625" style="86" customWidth="1"/>
    <col min="24" max="24" width="4.7109375" style="87" customWidth="1"/>
    <col min="25" max="27" width="2.7109375" style="87" customWidth="1"/>
    <col min="28" max="28" width="2.7109375" style="46" customWidth="1"/>
    <col min="29" max="29" width="3.85546875" style="46" customWidth="1"/>
    <col min="30" max="30" width="12.140625" style="41" customWidth="1"/>
    <col min="31" max="31" width="5.7109375" style="41" customWidth="1"/>
    <col min="32" max="32" width="9" style="46" customWidth="1"/>
    <col min="33" max="33" width="2.7109375" style="46" customWidth="1"/>
    <col min="34" max="34" width="2.7109375" style="87" customWidth="1"/>
    <col min="35" max="70" width="2.7109375" style="46" customWidth="1"/>
    <col min="71" max="72" width="2.7109375" style="104" customWidth="1"/>
    <col min="73" max="73" width="2.7109375" style="46" customWidth="1"/>
    <col min="74" max="74" width="2.7109375" customWidth="1"/>
  </cols>
  <sheetData>
    <row r="1" spans="1:33">
      <c r="N1" s="41"/>
      <c r="O1" s="41"/>
      <c r="P1" s="41"/>
    </row>
    <row r="2" spans="1:33">
      <c r="N2" s="41"/>
      <c r="O2" s="41"/>
      <c r="P2" s="41"/>
    </row>
    <row r="3" spans="1:33" ht="15.75">
      <c r="M3" s="253" t="s">
        <v>30</v>
      </c>
      <c r="N3" s="41"/>
      <c r="O3" s="41"/>
      <c r="P3" s="41"/>
    </row>
    <row r="4" spans="1:33" ht="16.5" thickBot="1">
      <c r="M4" s="253"/>
      <c r="N4" s="257"/>
      <c r="O4" s="41"/>
      <c r="P4" s="41"/>
      <c r="AC4" s="102"/>
      <c r="AE4" s="86" t="s">
        <v>110</v>
      </c>
    </row>
    <row r="5" spans="1:33" ht="15.75" thickBot="1">
      <c r="A5" s="316" t="s">
        <v>11</v>
      </c>
      <c r="B5" s="316"/>
      <c r="G5" s="7" t="s">
        <v>12</v>
      </c>
      <c r="H5" s="10"/>
      <c r="M5" s="33"/>
      <c r="N5" s="37" t="s">
        <v>16</v>
      </c>
      <c r="O5" s="86"/>
      <c r="P5" s="86"/>
      <c r="Q5" s="86"/>
      <c r="R5" s="86"/>
      <c r="S5" s="86"/>
      <c r="T5" s="86"/>
      <c r="X5" s="88"/>
      <c r="Y5" s="88"/>
      <c r="Z5" s="88"/>
      <c r="AC5" s="86" t="str">
        <f>IF(M5="x",1," ")</f>
        <v xml:space="preserve"> </v>
      </c>
      <c r="AD5" s="86"/>
      <c r="AE5" s="86" t="str">
        <f>IF(M5="x",1," ")</f>
        <v xml:space="preserve"> </v>
      </c>
      <c r="AF5" s="86"/>
    </row>
    <row r="6" spans="1:33" ht="15.75" thickBot="1">
      <c r="A6" s="22"/>
      <c r="B6" s="23"/>
      <c r="C6" s="23"/>
      <c r="D6" s="23"/>
      <c r="E6" s="24"/>
      <c r="G6" s="310">
        <f>A21</f>
        <v>0</v>
      </c>
      <c r="H6" s="311"/>
      <c r="I6" s="311"/>
      <c r="J6" s="311"/>
      <c r="K6" s="312"/>
      <c r="M6" s="33"/>
      <c r="N6" s="37" t="s">
        <v>17</v>
      </c>
      <c r="O6" s="88"/>
      <c r="P6" s="88"/>
      <c r="Q6" s="88"/>
      <c r="R6" s="88"/>
      <c r="S6" s="88"/>
      <c r="T6" s="88"/>
      <c r="X6" s="88"/>
      <c r="Y6" s="88"/>
      <c r="Z6" s="88"/>
      <c r="AC6" s="86" t="str">
        <f>IF(M6="x",1," ")</f>
        <v xml:space="preserve"> </v>
      </c>
      <c r="AD6" s="86"/>
      <c r="AE6" s="86" t="str">
        <f>IF(M6="x",2," ")</f>
        <v xml:space="preserve"> </v>
      </c>
      <c r="AF6" s="86"/>
    </row>
    <row r="7" spans="1:33" ht="18.75" thickBot="1">
      <c r="A7" s="25"/>
      <c r="B7" s="309" t="s">
        <v>35</v>
      </c>
      <c r="C7" s="309"/>
      <c r="D7" s="309"/>
      <c r="E7" s="26"/>
      <c r="G7" s="313"/>
      <c r="H7" s="314"/>
      <c r="I7" s="314"/>
      <c r="J7" s="314"/>
      <c r="K7" s="315"/>
      <c r="M7" s="33"/>
      <c r="N7" s="37" t="s">
        <v>18</v>
      </c>
      <c r="O7" s="88"/>
      <c r="P7" s="88"/>
      <c r="Q7" s="88"/>
      <c r="R7" s="88"/>
      <c r="S7" s="88"/>
      <c r="T7" s="88"/>
      <c r="X7" s="88"/>
      <c r="Y7" s="88"/>
      <c r="Z7" s="88"/>
      <c r="AC7" s="86" t="str">
        <f>IF(M7="x",1," ")</f>
        <v xml:space="preserve"> </v>
      </c>
      <c r="AD7" s="86"/>
      <c r="AE7" s="86" t="str">
        <f>IF(M7="x",3," ")</f>
        <v xml:space="preserve"> </v>
      </c>
    </row>
    <row r="8" spans="1:33" ht="18.75" thickBot="1">
      <c r="A8" s="25"/>
      <c r="B8" s="309"/>
      <c r="C8" s="309"/>
      <c r="D8" s="309"/>
      <c r="E8" s="26"/>
      <c r="G8" s="306" t="s">
        <v>168</v>
      </c>
      <c r="H8" s="307"/>
      <c r="I8" s="307"/>
      <c r="J8" s="307"/>
      <c r="K8" s="308"/>
      <c r="M8" s="33"/>
      <c r="N8" s="37" t="s">
        <v>19</v>
      </c>
      <c r="O8" s="88"/>
      <c r="P8" s="88"/>
      <c r="Q8" s="88"/>
      <c r="R8" s="88"/>
      <c r="S8" s="88"/>
      <c r="T8" s="88"/>
      <c r="X8" s="88"/>
      <c r="Y8" s="88"/>
      <c r="Z8" s="88"/>
      <c r="AC8" s="86" t="str">
        <f>IF(M8="x",1," ")</f>
        <v xml:space="preserve"> </v>
      </c>
      <c r="AD8" s="86"/>
      <c r="AE8" s="86" t="str">
        <f>IF(M8="x",4," ")</f>
        <v xml:space="preserve"> </v>
      </c>
    </row>
    <row r="9" spans="1:33" ht="18">
      <c r="A9" s="25"/>
      <c r="B9" s="309" t="s">
        <v>66</v>
      </c>
      <c r="C9" s="309"/>
      <c r="D9" s="309"/>
      <c r="E9" s="26"/>
      <c r="G9" s="306" t="s">
        <v>102</v>
      </c>
      <c r="H9" s="307"/>
      <c r="I9" s="307"/>
      <c r="J9" s="307"/>
      <c r="K9" s="308"/>
      <c r="M9" s="34" t="str">
        <f>IF(AC9&lt;1,"bitte ein Feld  mit x markieren",IF(AC9&gt;1,"bitte wirklich nur ein Feld markieren"," "))</f>
        <v>bitte ein Feld  mit x markieren</v>
      </c>
      <c r="N9" s="86"/>
      <c r="O9" s="86"/>
      <c r="P9" s="86"/>
      <c r="Q9" s="86"/>
      <c r="R9" s="86"/>
      <c r="S9" s="86"/>
      <c r="T9" s="86"/>
      <c r="X9" s="88"/>
      <c r="Y9" s="88"/>
      <c r="Z9" s="88"/>
      <c r="AC9" s="42">
        <f>SUM(AC5:AC8)</f>
        <v>0</v>
      </c>
      <c r="AE9" s="42">
        <f>SUM(AE5:AE8)</f>
        <v>0</v>
      </c>
    </row>
    <row r="10" spans="1:33" ht="18.75" thickBot="1">
      <c r="A10" s="25"/>
      <c r="B10" s="309" t="s">
        <v>32</v>
      </c>
      <c r="C10" s="309"/>
      <c r="D10" s="309"/>
      <c r="E10" s="26"/>
      <c r="G10" s="302" t="s">
        <v>103</v>
      </c>
      <c r="H10" s="303"/>
      <c r="I10" s="303"/>
      <c r="J10" s="303"/>
      <c r="K10" s="304"/>
      <c r="N10" s="41"/>
      <c r="O10" s="41"/>
      <c r="P10" s="41"/>
    </row>
    <row r="11" spans="1:33" ht="18.75" thickBot="1">
      <c r="A11" s="25"/>
      <c r="B11" s="309" t="s">
        <v>33</v>
      </c>
      <c r="C11" s="309"/>
      <c r="D11" s="309"/>
      <c r="E11" s="26"/>
      <c r="M11" s="33"/>
      <c r="N11" s="37" t="str">
        <f>IF(AE9=4,"Nur LM",IF(AE9=0," ","KM + LM  Bitte Meldung für DM nicht vergessen!"))</f>
        <v xml:space="preserve"> </v>
      </c>
      <c r="O11" s="88"/>
      <c r="P11" s="88"/>
      <c r="Q11" s="88"/>
      <c r="R11" s="88"/>
      <c r="S11" s="88"/>
      <c r="T11" s="88"/>
      <c r="U11" s="86"/>
      <c r="AC11" s="174" t="str">
        <f>IF(M11="x",1," ")</f>
        <v xml:space="preserve"> </v>
      </c>
      <c r="AD11" s="87"/>
      <c r="AE11" s="88"/>
      <c r="AG11" s="87"/>
    </row>
    <row r="12" spans="1:33" ht="18.75" thickBot="1">
      <c r="A12" s="25"/>
      <c r="B12" s="309"/>
      <c r="C12" s="309"/>
      <c r="D12" s="309"/>
      <c r="E12" s="26"/>
      <c r="G12" s="33">
        <v>2012</v>
      </c>
      <c r="H12" s="14" t="s">
        <v>37</v>
      </c>
      <c r="M12" s="33"/>
      <c r="N12" s="37" t="str">
        <f>IF(AE9=4," ",IF(AE9=0," ","Nur KM"))</f>
        <v xml:space="preserve"> </v>
      </c>
      <c r="O12" s="88"/>
      <c r="P12" s="88"/>
      <c r="Q12" s="88"/>
      <c r="R12" s="88"/>
      <c r="S12" s="88"/>
      <c r="T12" s="88"/>
      <c r="U12" s="86"/>
      <c r="AC12" s="174" t="str">
        <f>IF(M12="x",1," ")</f>
        <v xml:space="preserve"> </v>
      </c>
      <c r="AD12" s="87"/>
      <c r="AE12" s="88"/>
      <c r="AG12" s="87"/>
    </row>
    <row r="13" spans="1:33" ht="18.75" thickBot="1">
      <c r="A13" s="25"/>
      <c r="B13" s="309" t="s">
        <v>34</v>
      </c>
      <c r="C13" s="309"/>
      <c r="D13" s="309"/>
      <c r="E13" s="26"/>
      <c r="G13" s="34" t="str">
        <f>IF(ISBLANK(G12),"Bitte Sportjahr eingeben"," ")</f>
        <v xml:space="preserve"> </v>
      </c>
      <c r="M13" s="33"/>
      <c r="N13" s="37" t="str">
        <f>IF(AE9=4," ",IF(AE9=0," ",IF(AE9&lt;4,"Nur LM  Bitte Meldung DM nicht vvergessen!"," ")))</f>
        <v xml:space="preserve"> </v>
      </c>
      <c r="O13" s="88"/>
      <c r="P13" s="88"/>
      <c r="Q13" s="88"/>
      <c r="R13" s="88"/>
      <c r="S13" s="88"/>
      <c r="T13" s="88"/>
      <c r="U13" s="86"/>
      <c r="AC13" s="174" t="str">
        <f>IF(M13="x",1," ")</f>
        <v xml:space="preserve"> </v>
      </c>
      <c r="AD13" s="87"/>
      <c r="AE13" s="88"/>
      <c r="AG13" s="87"/>
    </row>
    <row r="14" spans="1:33" ht="13.5" thickBot="1">
      <c r="A14" s="25"/>
      <c r="B14" s="317"/>
      <c r="C14" s="317"/>
      <c r="D14" s="317"/>
      <c r="E14" s="26"/>
      <c r="M14" s="34" t="str">
        <f>IF(AC14&lt;1,"Bitte ein Feld mit x markieren",IF(AC14&gt;1,"Bitte wirklich nur ein Feld markiern!"," "))</f>
        <v>Bitte ein Feld mit x markieren</v>
      </c>
      <c r="N14" s="41"/>
      <c r="O14" s="41"/>
      <c r="P14" s="41"/>
      <c r="Z14" s="88"/>
      <c r="AC14" s="174">
        <f>SUM(AC11:AC13)</f>
        <v>0</v>
      </c>
    </row>
    <row r="15" spans="1:33" ht="15.75" thickBot="1">
      <c r="A15" s="27"/>
      <c r="B15" s="28"/>
      <c r="C15" s="28"/>
      <c r="D15" s="28"/>
      <c r="E15" s="29"/>
      <c r="G15" s="33"/>
      <c r="H15" s="14" t="s">
        <v>36</v>
      </c>
      <c r="M15" s="254" t="s">
        <v>21</v>
      </c>
      <c r="N15" s="107" t="s">
        <v>31</v>
      </c>
      <c r="O15" s="86"/>
      <c r="P15" s="86"/>
      <c r="Q15" s="86"/>
      <c r="R15" s="86"/>
      <c r="S15" s="86"/>
      <c r="T15" s="86"/>
      <c r="U15" s="86"/>
      <c r="X15" s="88"/>
      <c r="Y15" s="88"/>
      <c r="Z15" s="88"/>
      <c r="AA15" s="88"/>
    </row>
    <row r="16" spans="1:33">
      <c r="A16" s="9"/>
      <c r="B16" s="9"/>
      <c r="C16" s="9"/>
      <c r="D16" s="9"/>
      <c r="E16" s="9"/>
      <c r="G16" s="34" t="str">
        <f>IF(ISBLANK(G15),"Bitte Vereinsnummer eingeben"," ")</f>
        <v>Bitte Vereinsnummer eingeben</v>
      </c>
      <c r="M16" s="254" t="s">
        <v>22</v>
      </c>
      <c r="N16" s="107" t="s">
        <v>108</v>
      </c>
      <c r="O16" s="86"/>
      <c r="P16" s="86"/>
      <c r="Q16" s="86"/>
      <c r="R16" s="86"/>
      <c r="S16" s="86"/>
      <c r="T16" s="86"/>
      <c r="U16" s="86"/>
      <c r="X16" s="88"/>
      <c r="Y16" s="88"/>
      <c r="Z16" s="88"/>
      <c r="AA16" s="88"/>
    </row>
    <row r="17" spans="1:73" ht="15">
      <c r="B17" s="21"/>
      <c r="C17" s="21"/>
      <c r="D17" s="21"/>
      <c r="E17" s="21"/>
      <c r="F17" s="21"/>
      <c r="G17" s="38" t="str">
        <f>IF(M8="x","Für die Landesmeisterschaften",IF(M11="x","Für die Kreis- und Landemeisterschaften",IF(M12="x","Für die Kreismeisterschaften",IF(M13="x","Für die Landesmeisterschaften"," "))))</f>
        <v xml:space="preserve"> </v>
      </c>
      <c r="H17" s="21"/>
      <c r="I17" s="21"/>
      <c r="J17" s="21"/>
      <c r="K17" s="21"/>
      <c r="M17" s="254" t="s">
        <v>23</v>
      </c>
      <c r="N17" s="107" t="s">
        <v>109</v>
      </c>
      <c r="O17" s="86"/>
      <c r="P17" s="86"/>
      <c r="Q17" s="86"/>
      <c r="R17" s="86"/>
      <c r="S17" s="86"/>
      <c r="T17" s="86"/>
      <c r="U17" s="86"/>
      <c r="X17" s="88"/>
      <c r="Y17" s="93"/>
      <c r="Z17" s="88"/>
      <c r="AA17" s="88"/>
    </row>
    <row r="18" spans="1:73" ht="15">
      <c r="D18" s="30"/>
      <c r="F18" s="35" t="b">
        <f>IF(M5="x","FITA Bogen Halle",IF(M6="x","FITA Bogen Im Freien",IF(M7="x","FITA Feldbogen",IF(M8="x","3D Tierbildrunde"))))</f>
        <v>0</v>
      </c>
      <c r="G18" s="159">
        <f>G12</f>
        <v>2012</v>
      </c>
      <c r="M18" s="254" t="s">
        <v>24</v>
      </c>
      <c r="N18" s="258" t="s">
        <v>28</v>
      </c>
      <c r="O18" s="154"/>
      <c r="P18" s="154"/>
      <c r="Q18" s="107" t="s">
        <v>68</v>
      </c>
      <c r="R18" s="154"/>
      <c r="S18" s="154"/>
      <c r="T18" s="154"/>
      <c r="U18" s="86"/>
      <c r="V18" s="161"/>
      <c r="X18" s="88"/>
      <c r="Y18" s="88"/>
      <c r="Z18" s="88"/>
      <c r="AA18" s="88"/>
    </row>
    <row r="19" spans="1:73" s="5" customFormat="1" ht="15">
      <c r="B19" s="36"/>
      <c r="C19" s="21"/>
      <c r="D19" s="21"/>
      <c r="E19" s="21"/>
      <c r="F19" s="21"/>
      <c r="G19" s="36" t="s">
        <v>107</v>
      </c>
      <c r="H19" s="21"/>
      <c r="I19" s="21"/>
      <c r="J19" s="21"/>
      <c r="K19" s="21"/>
      <c r="L19" s="9"/>
      <c r="M19" s="254" t="s">
        <v>25</v>
      </c>
      <c r="N19" s="259" t="s">
        <v>29</v>
      </c>
      <c r="O19" s="90"/>
      <c r="P19" s="90"/>
      <c r="Q19" s="90"/>
      <c r="R19" s="90"/>
      <c r="S19" s="90"/>
      <c r="T19" s="90"/>
      <c r="U19" s="90"/>
      <c r="V19" s="160"/>
      <c r="W19" s="88"/>
      <c r="X19" s="90"/>
      <c r="Y19" s="90"/>
      <c r="Z19" s="90"/>
      <c r="AA19" s="90"/>
      <c r="AB19" s="91"/>
      <c r="AC19" s="91"/>
      <c r="AD19" s="136"/>
      <c r="AE19" s="136"/>
      <c r="AF19" s="91"/>
      <c r="AG19" s="91"/>
      <c r="AH19" s="90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35"/>
      <c r="BT19" s="35"/>
      <c r="BU19" s="91"/>
    </row>
    <row r="20" spans="1:73" s="5" customFormat="1" ht="15">
      <c r="A20" s="6"/>
      <c r="B20" s="6"/>
      <c r="C20" s="6"/>
      <c r="D20" s="20"/>
      <c r="E20" s="6"/>
      <c r="F20" s="6"/>
      <c r="G20" s="6"/>
      <c r="H20" s="6"/>
      <c r="I20" s="6"/>
      <c r="J20" s="6"/>
      <c r="K20" s="6"/>
      <c r="L20" s="6"/>
      <c r="M20" s="254" t="s">
        <v>146</v>
      </c>
      <c r="N20" s="262" t="s">
        <v>147</v>
      </c>
      <c r="O20" s="31"/>
      <c r="P20" s="31"/>
      <c r="Q20" s="31"/>
      <c r="R20" s="31"/>
      <c r="S20" s="31"/>
      <c r="T20" s="31"/>
      <c r="U20" s="31"/>
      <c r="V20" s="160"/>
      <c r="W20" s="88"/>
      <c r="X20" s="90"/>
      <c r="Y20" s="90"/>
      <c r="Z20" s="90"/>
      <c r="AA20" s="90"/>
      <c r="AB20" s="91"/>
      <c r="AC20" s="91"/>
      <c r="AD20" s="136"/>
      <c r="AE20" s="136"/>
      <c r="AF20" s="91"/>
      <c r="AG20" s="91"/>
      <c r="AH20" s="90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35"/>
      <c r="BT20" s="35"/>
      <c r="BU20" s="91"/>
    </row>
    <row r="21" spans="1:73" s="5" customFormat="1" ht="15.75" thickBot="1">
      <c r="A21" s="301">
        <f>V!E47</f>
        <v>0</v>
      </c>
      <c r="B21" s="301"/>
      <c r="C21" s="301"/>
      <c r="D21" s="301"/>
      <c r="E21" s="301"/>
      <c r="F21" s="301"/>
      <c r="G21" s="11"/>
      <c r="H21" s="305"/>
      <c r="I21" s="305"/>
      <c r="J21" s="305"/>
      <c r="K21" s="11"/>
      <c r="L21" s="11"/>
      <c r="M21" s="254"/>
      <c r="N21" s="31" t="s">
        <v>138</v>
      </c>
      <c r="O21" s="31"/>
      <c r="P21" s="31"/>
      <c r="Q21" s="31"/>
      <c r="R21" s="31"/>
      <c r="S21" s="31"/>
      <c r="T21" s="31"/>
      <c r="U21" s="92"/>
      <c r="V21" s="98"/>
      <c r="W21" s="93"/>
      <c r="X21" s="90"/>
      <c r="Y21" s="90"/>
      <c r="Z21" s="90"/>
      <c r="AA21" s="90"/>
      <c r="AB21" s="91"/>
      <c r="AC21" s="91"/>
      <c r="AD21" s="136"/>
      <c r="AE21" s="136"/>
      <c r="AF21" s="91"/>
      <c r="AG21" s="91"/>
      <c r="AH21" s="90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35"/>
      <c r="BT21" s="35"/>
      <c r="BU21" s="91"/>
    </row>
    <row r="22" spans="1:73" s="8" customFormat="1">
      <c r="A22" s="7" t="s">
        <v>10</v>
      </c>
      <c r="B22" s="7"/>
      <c r="C22" s="7"/>
      <c r="D22" s="10"/>
      <c r="E22" s="7"/>
      <c r="H22" s="157" t="str">
        <f>IF(ISBLANK(H21),"Bitte Datum eingeben"," ")</f>
        <v>Bitte Datum eingeben</v>
      </c>
      <c r="I22" s="158"/>
      <c r="J22" s="153"/>
      <c r="L22" s="7"/>
      <c r="M22" s="255"/>
      <c r="N22" s="31" t="s">
        <v>139</v>
      </c>
      <c r="V22" s="160"/>
      <c r="W22" s="88"/>
      <c r="X22" s="31"/>
      <c r="Y22" s="31"/>
      <c r="Z22" s="31"/>
      <c r="AA22" s="31"/>
      <c r="AB22" s="94"/>
      <c r="AC22" s="94"/>
      <c r="AD22" s="137"/>
      <c r="AE22" s="137"/>
      <c r="AF22" s="94"/>
      <c r="AG22" s="94"/>
      <c r="AH22" s="31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108"/>
      <c r="BT22" s="108"/>
      <c r="BU22" s="94"/>
    </row>
    <row r="23" spans="1:73" s="8" customFormat="1">
      <c r="A23" s="7"/>
      <c r="B23" s="7"/>
      <c r="C23" s="7"/>
      <c r="D23" s="10"/>
      <c r="E23" s="7"/>
      <c r="F23" s="7"/>
      <c r="H23" s="32"/>
      <c r="J23" s="7"/>
      <c r="K23" s="7"/>
      <c r="L23" s="7"/>
      <c r="M23" s="255"/>
      <c r="U23" s="31"/>
      <c r="V23" s="160"/>
      <c r="W23" s="88"/>
      <c r="X23" s="31"/>
      <c r="Y23" s="31"/>
      <c r="Z23" s="31"/>
      <c r="AA23" s="31"/>
      <c r="AB23" s="94"/>
      <c r="AC23" s="94"/>
      <c r="AD23" s="99"/>
      <c r="AE23" s="99"/>
      <c r="AF23" s="130"/>
      <c r="AG23" s="130"/>
      <c r="AH23" s="131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108"/>
      <c r="BT23" s="108"/>
      <c r="BU23" s="94"/>
    </row>
    <row r="24" spans="1:73" s="8" customFormat="1">
      <c r="A24" s="7"/>
      <c r="B24" s="7"/>
      <c r="C24" s="7"/>
      <c r="D24" s="10"/>
      <c r="E24" s="7"/>
      <c r="F24" s="7"/>
      <c r="H24" s="7"/>
      <c r="I24" s="7"/>
      <c r="J24" s="7"/>
      <c r="K24" s="7"/>
      <c r="L24" s="7"/>
      <c r="M24" s="31"/>
      <c r="N24" s="7"/>
      <c r="O24" s="7"/>
      <c r="P24" s="7"/>
      <c r="Q24" s="93"/>
      <c r="R24" s="131"/>
      <c r="S24" s="93"/>
      <c r="T24" s="131"/>
      <c r="U24" s="31"/>
      <c r="V24" s="160"/>
      <c r="W24" s="88"/>
      <c r="X24" s="31"/>
      <c r="Y24" s="31"/>
      <c r="Z24" s="31"/>
      <c r="AA24" s="31"/>
      <c r="AB24" s="94"/>
      <c r="AC24" s="94"/>
      <c r="AD24" s="99"/>
      <c r="AE24" s="99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94"/>
      <c r="BC24" s="94"/>
      <c r="BD24" s="108"/>
      <c r="BE24" s="108"/>
      <c r="BF24" s="94"/>
    </row>
    <row r="25" spans="1:73" s="18" customFormat="1" ht="15" thickBot="1">
      <c r="A25" s="156" t="s">
        <v>146</v>
      </c>
      <c r="B25" s="18" t="s">
        <v>20</v>
      </c>
      <c r="C25" s="155" t="s">
        <v>21</v>
      </c>
      <c r="D25" s="156" t="s">
        <v>22</v>
      </c>
      <c r="E25" s="156" t="s">
        <v>23</v>
      </c>
      <c r="F25" s="17" t="s">
        <v>26</v>
      </c>
      <c r="G25" s="17" t="s">
        <v>27</v>
      </c>
      <c r="H25" s="17"/>
      <c r="I25" s="156"/>
      <c r="J25" s="156"/>
      <c r="K25" s="19" t="s">
        <v>27</v>
      </c>
      <c r="L25" s="19"/>
      <c r="M25" s="95"/>
      <c r="N25" s="156" t="s">
        <v>24</v>
      </c>
      <c r="O25" s="156" t="s">
        <v>25</v>
      </c>
      <c r="P25" s="17"/>
      <c r="Q25" s="105" t="s">
        <v>128</v>
      </c>
      <c r="R25" s="138"/>
      <c r="S25" s="138"/>
      <c r="T25" s="138"/>
      <c r="U25" s="95"/>
      <c r="V25" s="160"/>
      <c r="W25" s="95"/>
      <c r="X25" s="96"/>
      <c r="Y25" s="96"/>
      <c r="Z25" s="96"/>
      <c r="AA25" s="96"/>
      <c r="AB25" s="97"/>
      <c r="AC25" s="97"/>
      <c r="AD25" s="138"/>
      <c r="AE25" s="138"/>
      <c r="AF25" s="132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2"/>
      <c r="BB25" s="97"/>
      <c r="BC25" s="97"/>
      <c r="BD25" s="109"/>
      <c r="BE25" s="109"/>
      <c r="BF25" s="97"/>
    </row>
    <row r="26" spans="1:73" ht="18">
      <c r="A26" s="3" t="s">
        <v>8</v>
      </c>
      <c r="B26" s="4" t="s">
        <v>15</v>
      </c>
      <c r="C26" s="3" t="s">
        <v>7</v>
      </c>
      <c r="D26" s="3" t="s">
        <v>0</v>
      </c>
      <c r="E26" s="3" t="s">
        <v>137</v>
      </c>
      <c r="F26" s="272" t="s">
        <v>2</v>
      </c>
      <c r="G26" s="43" t="s">
        <v>3</v>
      </c>
      <c r="H26" s="3" t="s">
        <v>9</v>
      </c>
      <c r="I26" s="3" t="s">
        <v>4</v>
      </c>
      <c r="J26" s="3" t="s">
        <v>5</v>
      </c>
      <c r="K26" s="45" t="s">
        <v>6</v>
      </c>
      <c r="L26" s="150"/>
      <c r="M26" s="98"/>
      <c r="N26" s="151" t="s">
        <v>6</v>
      </c>
      <c r="O26" s="152" t="s">
        <v>99</v>
      </c>
      <c r="P26" s="13"/>
      <c r="Q26" s="86" t="s">
        <v>6</v>
      </c>
      <c r="R26" s="44" t="s">
        <v>5</v>
      </c>
      <c r="S26" s="16" t="s">
        <v>13</v>
      </c>
      <c r="T26" s="44" t="s">
        <v>104</v>
      </c>
      <c r="V26" s="86"/>
      <c r="AB26" s="102"/>
      <c r="AC26" s="102"/>
      <c r="AD26" s="41" t="s">
        <v>173</v>
      </c>
      <c r="AF26" s="4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06"/>
      <c r="BD26" s="104"/>
      <c r="BE26" s="104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s="2" customFormat="1" ht="20.25">
      <c r="A27" s="80">
        <v>1</v>
      </c>
      <c r="B27" s="82"/>
      <c r="C27" s="79"/>
      <c r="D27" s="79"/>
      <c r="E27" s="179"/>
      <c r="F27" s="84" t="str">
        <f>A!E27</f>
        <v>nein</v>
      </c>
      <c r="G27" s="42" t="str">
        <f>A!B27</f>
        <v>nein</v>
      </c>
      <c r="H27" s="81"/>
      <c r="I27" s="177" t="str">
        <f>IF(AC12=1,"X",IF(AC11=1,"X"," "))</f>
        <v xml:space="preserve"> </v>
      </c>
      <c r="J27" s="177" t="str">
        <f>IF(AC13=1,"X",IF(AC11=1,"X"," "))</f>
        <v xml:space="preserve"> </v>
      </c>
      <c r="K27" s="83" t="str">
        <f>A!A27</f>
        <v>nein</v>
      </c>
      <c r="L27" s="149" t="str">
        <f>IF(A27=0," ",IF(ISBLANK(B27),"Namen",IF(ISBLANK(C27),"m=0 / w =  1",IF(ISBLANK(D27),"Jhrg.",IF(ISBLANK(E27),"Bog."," ")))))</f>
        <v>Namen</v>
      </c>
      <c r="M27" s="99"/>
      <c r="N27" s="180"/>
      <c r="O27" s="146"/>
      <c r="P27" s="140"/>
      <c r="Q27" s="44" t="str">
        <f>A!C27</f>
        <v>nein</v>
      </c>
      <c r="R27" s="44" t="str">
        <f>A!D27</f>
        <v>nein</v>
      </c>
      <c r="S27" s="99">
        <f>G12-D27</f>
        <v>2012</v>
      </c>
      <c r="T27" s="137">
        <f t="shared" ref="T27:T58" si="0">IF(S27&lt;11,24,IF(S27&lt;13,22,IF(S27&lt;15,20,IF(S27&lt;18,30,IF(S27&lt;21,40,IF(S27&lt;46,10,IF(S27&lt;56,50,60)))))))+C27</f>
        <v>60</v>
      </c>
      <c r="V27" s="162"/>
      <c r="X27" s="100"/>
      <c r="Y27" s="101"/>
      <c r="Z27" s="93"/>
      <c r="AA27" s="87"/>
      <c r="AB27" s="102"/>
      <c r="AC27" s="102"/>
      <c r="AD27" s="99">
        <f>IF(D27&lt;2000,D27-1900,D27-2000)</f>
        <v>-1900</v>
      </c>
      <c r="AF27" s="44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135"/>
      <c r="BB27" s="102"/>
      <c r="BC27" s="102"/>
      <c r="BD27" s="100"/>
      <c r="BE27" s="100"/>
      <c r="BF27" s="103"/>
    </row>
    <row r="28" spans="1:73" ht="20.25">
      <c r="A28" s="42">
        <f>IF(ISBLANK(B28),0,A27+1)</f>
        <v>0</v>
      </c>
      <c r="B28" s="82"/>
      <c r="C28" s="79"/>
      <c r="D28" s="79"/>
      <c r="E28" s="179"/>
      <c r="F28" s="84" t="str">
        <f>A!E28</f>
        <v>nein</v>
      </c>
      <c r="G28" s="42" t="str">
        <f>A!B28</f>
        <v>nein</v>
      </c>
      <c r="H28" s="81"/>
      <c r="I28" s="177" t="str">
        <f>IF(AC12=1,"X",IF(AC11=1,"X"," "))</f>
        <v xml:space="preserve"> </v>
      </c>
      <c r="J28" s="177" t="str">
        <f>IF(AC13=1,"X",IF(AC11=1,"X"," "))</f>
        <v xml:space="preserve"> </v>
      </c>
      <c r="K28" s="83" t="str">
        <f>A!A28</f>
        <v>nein</v>
      </c>
      <c r="L28" s="149" t="str">
        <f>IF(A28=0," ",IF(ISBLANK(B28),"Namen",IF(ISBLANK(C28),"m=0 / w =  1",IF(ISBLANK(D28),"Jhrg.",IF(ISBLANK(E28),"Bog."," ")))))</f>
        <v xml:space="preserve"> </v>
      </c>
      <c r="M28" s="99"/>
      <c r="N28" s="180"/>
      <c r="O28" s="147"/>
      <c r="P28" s="140"/>
      <c r="Q28" s="44" t="str">
        <f>A!C28</f>
        <v>nein</v>
      </c>
      <c r="R28" s="44" t="str">
        <f>A!D28</f>
        <v>nein</v>
      </c>
      <c r="S28" s="99">
        <f>G12-D28</f>
        <v>2012</v>
      </c>
      <c r="T28" s="137">
        <f t="shared" si="0"/>
        <v>60</v>
      </c>
      <c r="V28" s="162"/>
      <c r="X28" s="100"/>
      <c r="Y28" s="101"/>
      <c r="Z28" s="93"/>
      <c r="AB28" s="102"/>
      <c r="AC28" s="102"/>
      <c r="AD28" s="99">
        <f t="shared" ref="AD28:AD81" si="1">IF(D28&lt;2000,D28-1900,D28-2000)</f>
        <v>-1900</v>
      </c>
      <c r="AF28" s="44"/>
      <c r="AG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Q28" s="102"/>
      <c r="BR28" s="102"/>
      <c r="BS28" s="100"/>
      <c r="BT28" s="100"/>
      <c r="BU28" s="103"/>
    </row>
    <row r="29" spans="1:73" ht="20.25">
      <c r="A29" s="42">
        <f t="shared" ref="A29:A47" si="2">IF(ISBLANK(B29),0,A28+1)</f>
        <v>0</v>
      </c>
      <c r="B29" s="82"/>
      <c r="C29" s="79"/>
      <c r="D29" s="79"/>
      <c r="E29" s="179"/>
      <c r="F29" s="84" t="str">
        <f>A!E29</f>
        <v>nein</v>
      </c>
      <c r="G29" s="42" t="str">
        <f>A!B29</f>
        <v>nein</v>
      </c>
      <c r="H29" s="81"/>
      <c r="I29" s="177" t="str">
        <f>IF(AC12=1,"X",IF(AC11=1,"X"," "))</f>
        <v xml:space="preserve"> </v>
      </c>
      <c r="J29" s="177" t="str">
        <f>IF(AC13=1,"X",IF(AC11=1,"X"," "))</f>
        <v xml:space="preserve"> </v>
      </c>
      <c r="K29" s="83" t="str">
        <f>A!A29</f>
        <v>nein</v>
      </c>
      <c r="L29" s="149" t="str">
        <f t="shared" ref="L29:L79" si="3">IF(A29=0," ",IF(ISBLANK(B29),"Namen",IF(ISBLANK(C29),"m=0 / w =  1",IF(ISBLANK(D29),"Jhrg.",IF(ISBLANK(E29),"Bog."," ")))))</f>
        <v xml:space="preserve"> </v>
      </c>
      <c r="M29" s="99"/>
      <c r="N29" s="180"/>
      <c r="O29" s="147"/>
      <c r="P29" s="140"/>
      <c r="Q29" s="44" t="str">
        <f>A!C29</f>
        <v>nein</v>
      </c>
      <c r="R29" s="44" t="str">
        <f>A!D29</f>
        <v>nein</v>
      </c>
      <c r="S29" s="99">
        <f>G12-D29</f>
        <v>2012</v>
      </c>
      <c r="T29" s="137">
        <f t="shared" si="0"/>
        <v>60</v>
      </c>
      <c r="V29" s="162"/>
      <c r="X29" s="100"/>
      <c r="Y29" s="101"/>
      <c r="Z29" s="93"/>
      <c r="AB29" s="102"/>
      <c r="AC29" s="102"/>
      <c r="AD29" s="99">
        <f t="shared" si="1"/>
        <v>-1900</v>
      </c>
      <c r="AF29" s="44"/>
      <c r="AG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Q29" s="102"/>
      <c r="BR29" s="102"/>
      <c r="BS29" s="100"/>
      <c r="BT29" s="100"/>
      <c r="BU29" s="103"/>
    </row>
    <row r="30" spans="1:73" ht="20.25">
      <c r="A30" s="42">
        <f t="shared" si="2"/>
        <v>0</v>
      </c>
      <c r="B30" s="82"/>
      <c r="C30" s="79"/>
      <c r="D30" s="79"/>
      <c r="E30" s="179"/>
      <c r="F30" s="84" t="str">
        <f>A!E30</f>
        <v>nein</v>
      </c>
      <c r="G30" s="42" t="str">
        <f>A!B30</f>
        <v>nein</v>
      </c>
      <c r="H30" s="81"/>
      <c r="I30" s="177" t="str">
        <f>IF(AC12=1,"X",IF(AC11=1,"X"," "))</f>
        <v xml:space="preserve"> </v>
      </c>
      <c r="J30" s="177" t="str">
        <f>IF(AC13=1,"X",IF(AC11=1,"X"," "))</f>
        <v xml:space="preserve"> </v>
      </c>
      <c r="K30" s="83" t="str">
        <f>A!A30</f>
        <v>nein</v>
      </c>
      <c r="L30" s="149" t="str">
        <f t="shared" si="3"/>
        <v xml:space="preserve"> </v>
      </c>
      <c r="M30" s="99"/>
      <c r="N30" s="180"/>
      <c r="O30" s="147"/>
      <c r="P30" s="140"/>
      <c r="Q30" s="44" t="str">
        <f>A!C30</f>
        <v>nein</v>
      </c>
      <c r="R30" s="44" t="str">
        <f>A!D30</f>
        <v>nein</v>
      </c>
      <c r="S30" s="99">
        <f>G12-D30</f>
        <v>2012</v>
      </c>
      <c r="T30" s="137">
        <f t="shared" si="0"/>
        <v>60</v>
      </c>
      <c r="V30" s="162"/>
      <c r="X30" s="100"/>
      <c r="Y30" s="101"/>
      <c r="Z30" s="93"/>
      <c r="AB30" s="102"/>
      <c r="AC30" s="102"/>
      <c r="AD30" s="99">
        <f t="shared" si="1"/>
        <v>-1900</v>
      </c>
      <c r="AF30" s="44"/>
      <c r="AG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Q30" s="102"/>
      <c r="BR30" s="102"/>
      <c r="BS30" s="100"/>
      <c r="BT30" s="100"/>
      <c r="BU30" s="103"/>
    </row>
    <row r="31" spans="1:73" ht="20.25">
      <c r="A31" s="42">
        <f t="shared" si="2"/>
        <v>0</v>
      </c>
      <c r="B31" s="82"/>
      <c r="C31" s="79"/>
      <c r="D31" s="79"/>
      <c r="E31" s="179"/>
      <c r="F31" s="84" t="str">
        <f>A!E31</f>
        <v>nein</v>
      </c>
      <c r="G31" s="42" t="str">
        <f>A!B31</f>
        <v>nein</v>
      </c>
      <c r="H31" s="81"/>
      <c r="I31" s="177" t="str">
        <f>IF(AC12=1,"X",IF(AC11=1,"X"," "))</f>
        <v xml:space="preserve"> </v>
      </c>
      <c r="J31" s="177" t="str">
        <f>IF(AC13=1,"X",IF(AC11=1,"X"," "))</f>
        <v xml:space="preserve"> </v>
      </c>
      <c r="K31" s="83" t="str">
        <f>A!A31</f>
        <v>nein</v>
      </c>
      <c r="L31" s="149" t="str">
        <f t="shared" si="3"/>
        <v xml:space="preserve"> </v>
      </c>
      <c r="M31" s="99"/>
      <c r="N31" s="85"/>
      <c r="O31" s="147"/>
      <c r="P31" s="140"/>
      <c r="Q31" s="44" t="str">
        <f>A!C31</f>
        <v>nein</v>
      </c>
      <c r="R31" s="44" t="str">
        <f>A!D31</f>
        <v>nein</v>
      </c>
      <c r="S31" s="99">
        <f>G12-D31</f>
        <v>2012</v>
      </c>
      <c r="T31" s="137">
        <f>IF(S31&lt;11,24,IF(S31&lt;13,22,IF(S31&lt;15,20,IF(S31&lt;18,30,IF(S31&lt;21,40,IF(S31&lt;46,10,IF(S31&lt;56,50,60)))))))+C31</f>
        <v>60</v>
      </c>
      <c r="V31" s="162"/>
      <c r="X31" s="100"/>
      <c r="Y31" s="101"/>
      <c r="Z31" s="93"/>
      <c r="AB31" s="102"/>
      <c r="AC31" s="102"/>
      <c r="AD31" s="99">
        <f t="shared" si="1"/>
        <v>-1900</v>
      </c>
      <c r="AF31" s="44"/>
      <c r="AG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Q31" s="102"/>
      <c r="BR31" s="102"/>
      <c r="BS31" s="100"/>
      <c r="BT31" s="100"/>
      <c r="BU31" s="103"/>
    </row>
    <row r="32" spans="1:73" ht="20.25">
      <c r="A32" s="42">
        <f t="shared" si="2"/>
        <v>0</v>
      </c>
      <c r="B32" s="82"/>
      <c r="C32" s="79"/>
      <c r="D32" s="79"/>
      <c r="E32" s="179"/>
      <c r="F32" s="84" t="str">
        <f>A!E32</f>
        <v>nein</v>
      </c>
      <c r="G32" s="42" t="str">
        <f>A!B32</f>
        <v>nein</v>
      </c>
      <c r="H32" s="81"/>
      <c r="I32" s="177" t="str">
        <f>IF(AC12=1,"X",IF(AC11=1,"X"," "))</f>
        <v xml:space="preserve"> </v>
      </c>
      <c r="J32" s="177" t="str">
        <f>IF(AC13=1,"X",IF(AC11=1,"X"," "))</f>
        <v xml:space="preserve"> </v>
      </c>
      <c r="K32" s="83" t="str">
        <f>A!A32</f>
        <v>nein</v>
      </c>
      <c r="L32" s="149" t="str">
        <f t="shared" si="3"/>
        <v xml:space="preserve"> </v>
      </c>
      <c r="M32" s="99"/>
      <c r="N32" s="180"/>
      <c r="O32" s="147"/>
      <c r="P32" s="140"/>
      <c r="Q32" s="44" t="str">
        <f>A!C32</f>
        <v>nein</v>
      </c>
      <c r="R32" s="44" t="str">
        <f>A!D32</f>
        <v>nein</v>
      </c>
      <c r="S32" s="99">
        <f>G12-D32</f>
        <v>2012</v>
      </c>
      <c r="T32" s="137">
        <f>IF(S32&lt;11,24,IF(S32&lt;13,22,IF(S32&lt;15,20,IF(S32&lt;18,30,IF(S32&lt;21,40,IF(S32&lt;46,10,IF(S32&lt;56,50,60)))))))+C32</f>
        <v>60</v>
      </c>
      <c r="V32" s="162"/>
      <c r="X32" s="100"/>
      <c r="Y32" s="101"/>
      <c r="Z32" s="93"/>
      <c r="AB32" s="102"/>
      <c r="AC32" s="102"/>
      <c r="AD32" s="99">
        <f t="shared" si="1"/>
        <v>-1900</v>
      </c>
      <c r="AF32" s="44"/>
      <c r="AG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Q32" s="102"/>
      <c r="BR32" s="102"/>
      <c r="BS32" s="100"/>
      <c r="BT32" s="100"/>
      <c r="BU32" s="103"/>
    </row>
    <row r="33" spans="1:73" ht="20.25">
      <c r="A33" s="42">
        <f t="shared" si="2"/>
        <v>0</v>
      </c>
      <c r="B33" s="82"/>
      <c r="C33" s="79"/>
      <c r="D33" s="79"/>
      <c r="E33" s="179"/>
      <c r="F33" s="84" t="str">
        <f>A!E33</f>
        <v>nein</v>
      </c>
      <c r="G33" s="42" t="str">
        <f>A!B33</f>
        <v>nein</v>
      </c>
      <c r="H33" s="81"/>
      <c r="I33" s="177" t="str">
        <f>IF(AC12=1,"X",IF(AC11=1,"X"," "))</f>
        <v xml:space="preserve"> </v>
      </c>
      <c r="J33" s="177" t="str">
        <f>IF(AC13=1,"X",IF(AC11=1,"X"," "))</f>
        <v xml:space="preserve"> </v>
      </c>
      <c r="K33" s="83" t="str">
        <f>A!A33</f>
        <v>nein</v>
      </c>
      <c r="L33" s="149" t="str">
        <f t="shared" si="3"/>
        <v xml:space="preserve"> </v>
      </c>
      <c r="M33" s="99"/>
      <c r="N33" s="85"/>
      <c r="O33" s="147"/>
      <c r="P33" s="140"/>
      <c r="Q33" s="44" t="str">
        <f>A!C33</f>
        <v>nein</v>
      </c>
      <c r="R33" s="44" t="str">
        <f>A!D33</f>
        <v>nein</v>
      </c>
      <c r="S33" s="99">
        <f>G12-D33</f>
        <v>2012</v>
      </c>
      <c r="T33" s="137">
        <f t="shared" si="0"/>
        <v>60</v>
      </c>
      <c r="V33" s="162"/>
      <c r="X33" s="100"/>
      <c r="Y33" s="101"/>
      <c r="Z33" s="93"/>
      <c r="AB33" s="102"/>
      <c r="AC33" s="102"/>
      <c r="AD33" s="99">
        <f t="shared" si="1"/>
        <v>-1900</v>
      </c>
      <c r="AF33" s="44"/>
      <c r="AG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Q33" s="102"/>
      <c r="BR33" s="102"/>
      <c r="BS33" s="100"/>
      <c r="BT33" s="100"/>
      <c r="BU33" s="103"/>
    </row>
    <row r="34" spans="1:73" ht="20.25">
      <c r="A34" s="42">
        <f t="shared" si="2"/>
        <v>0</v>
      </c>
      <c r="B34" s="82"/>
      <c r="C34" s="79"/>
      <c r="D34" s="79"/>
      <c r="E34" s="179"/>
      <c r="F34" s="84" t="str">
        <f>A!E34</f>
        <v>nein</v>
      </c>
      <c r="G34" s="42" t="str">
        <f>A!B34</f>
        <v>nein</v>
      </c>
      <c r="H34" s="81"/>
      <c r="I34" s="177" t="str">
        <f>IF(AC12=1,"X",IF(AC11=1,"X"," "))</f>
        <v xml:space="preserve"> </v>
      </c>
      <c r="J34" s="177" t="str">
        <f>IF(AC13=1,"X",IF(AC11=1,"X"," "))</f>
        <v xml:space="preserve"> </v>
      </c>
      <c r="K34" s="83" t="str">
        <f>A!A34</f>
        <v>nein</v>
      </c>
      <c r="L34" s="149" t="str">
        <f t="shared" si="3"/>
        <v xml:space="preserve"> </v>
      </c>
      <c r="M34" s="99"/>
      <c r="N34" s="85"/>
      <c r="O34" s="147"/>
      <c r="P34" s="140"/>
      <c r="Q34" s="44" t="str">
        <f>A!C34</f>
        <v>nein</v>
      </c>
      <c r="R34" s="44" t="str">
        <f>A!D34</f>
        <v>nein</v>
      </c>
      <c r="S34" s="99">
        <f>G12-D34</f>
        <v>2012</v>
      </c>
      <c r="T34" s="137">
        <f t="shared" si="0"/>
        <v>60</v>
      </c>
      <c r="V34" s="162"/>
      <c r="X34" s="100"/>
      <c r="Y34" s="101"/>
      <c r="Z34" s="93"/>
      <c r="AB34" s="102"/>
      <c r="AC34" s="102"/>
      <c r="AD34" s="99">
        <f t="shared" si="1"/>
        <v>-1900</v>
      </c>
      <c r="AF34" s="44"/>
      <c r="AG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Q34" s="102"/>
      <c r="BR34" s="102"/>
      <c r="BS34" s="100"/>
      <c r="BT34" s="100"/>
      <c r="BU34" s="103"/>
    </row>
    <row r="35" spans="1:73" ht="20.25">
      <c r="A35" s="42">
        <f t="shared" si="2"/>
        <v>0</v>
      </c>
      <c r="B35" s="82"/>
      <c r="C35" s="79"/>
      <c r="D35" s="79"/>
      <c r="E35" s="179"/>
      <c r="F35" s="84" t="str">
        <f>A!E35</f>
        <v>nein</v>
      </c>
      <c r="G35" s="42" t="str">
        <f>A!B35</f>
        <v>nein</v>
      </c>
      <c r="H35" s="81"/>
      <c r="I35" s="177" t="str">
        <f>IF(AC12=1,"X",IF(AC11=1,"X"," "))</f>
        <v xml:space="preserve"> </v>
      </c>
      <c r="J35" s="177" t="str">
        <f>IF(AC13=1,"X",IF(AC11=1,"X"," "))</f>
        <v xml:space="preserve"> </v>
      </c>
      <c r="K35" s="83" t="str">
        <f>A!A35</f>
        <v>nein</v>
      </c>
      <c r="L35" s="149" t="str">
        <f t="shared" si="3"/>
        <v xml:space="preserve"> </v>
      </c>
      <c r="M35" s="99"/>
      <c r="N35" s="180"/>
      <c r="O35" s="147"/>
      <c r="P35" s="140"/>
      <c r="Q35" s="44" t="str">
        <f>A!C35</f>
        <v>nein</v>
      </c>
      <c r="R35" s="44" t="str">
        <f>A!D35</f>
        <v>nein</v>
      </c>
      <c r="S35" s="99">
        <f>G12-D35</f>
        <v>2012</v>
      </c>
      <c r="T35" s="137">
        <f t="shared" si="0"/>
        <v>60</v>
      </c>
      <c r="V35" s="162"/>
      <c r="X35" s="100"/>
      <c r="Y35" s="101"/>
      <c r="Z35" s="93"/>
      <c r="AB35" s="102"/>
      <c r="AC35" s="102"/>
      <c r="AD35" s="99">
        <f t="shared" si="1"/>
        <v>-1900</v>
      </c>
      <c r="AF35" s="44"/>
      <c r="AG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Q35" s="102"/>
      <c r="BR35" s="102"/>
      <c r="BS35" s="100"/>
      <c r="BT35" s="100"/>
      <c r="BU35" s="103"/>
    </row>
    <row r="36" spans="1:73" ht="20.25">
      <c r="A36" s="42">
        <f t="shared" si="2"/>
        <v>0</v>
      </c>
      <c r="B36" s="82"/>
      <c r="C36" s="79"/>
      <c r="D36" s="79"/>
      <c r="E36" s="179"/>
      <c r="F36" s="84" t="str">
        <f>A!E36</f>
        <v>nein</v>
      </c>
      <c r="G36" s="42" t="str">
        <f>A!B36</f>
        <v>nein</v>
      </c>
      <c r="H36" s="81"/>
      <c r="I36" s="177" t="str">
        <f>IF(AC12=1,"X",IF(AC11=1,"X"," "))</f>
        <v xml:space="preserve"> </v>
      </c>
      <c r="J36" s="177" t="str">
        <f>IF(AC13=1,"X",IF(AC11=1,"X"," "))</f>
        <v xml:space="preserve"> </v>
      </c>
      <c r="K36" s="83" t="str">
        <f>A!A36</f>
        <v>nein</v>
      </c>
      <c r="L36" s="149" t="str">
        <f t="shared" si="3"/>
        <v xml:space="preserve"> </v>
      </c>
      <c r="M36" s="99"/>
      <c r="N36" s="180"/>
      <c r="O36" s="147"/>
      <c r="P36" s="140"/>
      <c r="Q36" s="44" t="str">
        <f>A!C36</f>
        <v>nein</v>
      </c>
      <c r="R36" s="44" t="str">
        <f>A!D36</f>
        <v>nein</v>
      </c>
      <c r="S36" s="99">
        <f>G12-D36</f>
        <v>2012</v>
      </c>
      <c r="T36" s="137">
        <f t="shared" si="0"/>
        <v>60</v>
      </c>
      <c r="V36" s="162"/>
      <c r="X36" s="100"/>
      <c r="Y36" s="101"/>
      <c r="Z36" s="93"/>
      <c r="AB36" s="102"/>
      <c r="AC36" s="102"/>
      <c r="AD36" s="99">
        <f t="shared" si="1"/>
        <v>-1900</v>
      </c>
      <c r="AF36" s="44"/>
      <c r="AG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Q36" s="102"/>
      <c r="BR36" s="102"/>
      <c r="BS36" s="100"/>
      <c r="BT36" s="100"/>
      <c r="BU36" s="103"/>
    </row>
    <row r="37" spans="1:73" ht="20.25">
      <c r="A37" s="42">
        <f t="shared" si="2"/>
        <v>0</v>
      </c>
      <c r="B37" s="82"/>
      <c r="C37" s="79"/>
      <c r="D37" s="79"/>
      <c r="E37" s="179"/>
      <c r="F37" s="84" t="str">
        <f>A!E37</f>
        <v>nein</v>
      </c>
      <c r="G37" s="42" t="str">
        <f>A!B37</f>
        <v>nein</v>
      </c>
      <c r="H37" s="81"/>
      <c r="I37" s="177" t="str">
        <f>IF(AC12=1,"X",IF(AC11=1,"X"," "))</f>
        <v xml:space="preserve"> </v>
      </c>
      <c r="J37" s="177" t="str">
        <f>IF(AC13=1,"X",IF(AC11=1,"X"," "))</f>
        <v xml:space="preserve"> </v>
      </c>
      <c r="K37" s="83" t="str">
        <f>A!A37</f>
        <v>nein</v>
      </c>
      <c r="L37" s="149" t="str">
        <f t="shared" si="3"/>
        <v xml:space="preserve"> </v>
      </c>
      <c r="M37" s="99"/>
      <c r="N37" s="85"/>
      <c r="O37" s="147"/>
      <c r="P37" s="140"/>
      <c r="Q37" s="44" t="str">
        <f>A!C37</f>
        <v>nein</v>
      </c>
      <c r="R37" s="44" t="str">
        <f>A!D37</f>
        <v>nein</v>
      </c>
      <c r="S37" s="99">
        <f>G12-D37</f>
        <v>2012</v>
      </c>
      <c r="T37" s="137">
        <f t="shared" si="0"/>
        <v>60</v>
      </c>
      <c r="V37" s="162"/>
      <c r="X37" s="100"/>
      <c r="Y37" s="101"/>
      <c r="Z37" s="93"/>
      <c r="AB37" s="102"/>
      <c r="AC37" s="102"/>
      <c r="AD37" s="99">
        <f t="shared" si="1"/>
        <v>-1900</v>
      </c>
      <c r="AF37" s="44"/>
      <c r="AG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Q37" s="102"/>
      <c r="BR37" s="102"/>
      <c r="BS37" s="100"/>
      <c r="BT37" s="100"/>
      <c r="BU37" s="103"/>
    </row>
    <row r="38" spans="1:73" ht="20.25">
      <c r="A38" s="42">
        <f t="shared" si="2"/>
        <v>0</v>
      </c>
      <c r="B38" s="82"/>
      <c r="C38" s="79"/>
      <c r="D38" s="79"/>
      <c r="E38" s="179"/>
      <c r="F38" s="84" t="str">
        <f>A!E38</f>
        <v>nein</v>
      </c>
      <c r="G38" s="42" t="str">
        <f>A!B38</f>
        <v>nein</v>
      </c>
      <c r="H38" s="81"/>
      <c r="I38" s="177" t="str">
        <f>IF(AC12=1,"X",IF(AC11=1,"X"," "))</f>
        <v xml:space="preserve"> </v>
      </c>
      <c r="J38" s="177" t="str">
        <f>IF(AC13=1,"X",IF(AC11=1,"X"," "))</f>
        <v xml:space="preserve"> </v>
      </c>
      <c r="K38" s="83" t="str">
        <f>A!A38</f>
        <v>nein</v>
      </c>
      <c r="L38" s="149" t="str">
        <f t="shared" si="3"/>
        <v xml:space="preserve"> </v>
      </c>
      <c r="M38" s="99"/>
      <c r="N38" s="180"/>
      <c r="O38" s="147"/>
      <c r="P38" s="140"/>
      <c r="Q38" s="44" t="str">
        <f>A!C38</f>
        <v>nein</v>
      </c>
      <c r="R38" s="44" t="str">
        <f>A!D38</f>
        <v>nein</v>
      </c>
      <c r="S38" s="99">
        <f>G12-D38</f>
        <v>2012</v>
      </c>
      <c r="T38" s="137">
        <f t="shared" si="0"/>
        <v>60</v>
      </c>
      <c r="V38" s="162"/>
      <c r="X38" s="100"/>
      <c r="Y38" s="101"/>
      <c r="Z38" s="93"/>
      <c r="AB38" s="102"/>
      <c r="AC38" s="102"/>
      <c r="AD38" s="99">
        <f t="shared" si="1"/>
        <v>-1900</v>
      </c>
      <c r="AF38" s="44"/>
      <c r="AG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Q38" s="102"/>
      <c r="BR38" s="102"/>
      <c r="BS38" s="100"/>
      <c r="BT38" s="100"/>
      <c r="BU38" s="103"/>
    </row>
    <row r="39" spans="1:73" ht="20.25">
      <c r="A39" s="42">
        <f t="shared" si="2"/>
        <v>0</v>
      </c>
      <c r="B39" s="82"/>
      <c r="C39" s="79"/>
      <c r="D39" s="79"/>
      <c r="E39" s="179"/>
      <c r="F39" s="84" t="str">
        <f>A!E39</f>
        <v>nein</v>
      </c>
      <c r="G39" s="42" t="str">
        <f>A!B39</f>
        <v>nein</v>
      </c>
      <c r="H39" s="81"/>
      <c r="I39" s="177" t="str">
        <f>IF(AC12=1,"X",IF(AC11=1,"X"," "))</f>
        <v xml:space="preserve"> </v>
      </c>
      <c r="J39" s="177" t="str">
        <f>IF(AC13=1,"X",IF(AC11=1,"X"," "))</f>
        <v xml:space="preserve"> </v>
      </c>
      <c r="K39" s="83" t="str">
        <f>A!A39</f>
        <v>nein</v>
      </c>
      <c r="L39" s="149" t="str">
        <f t="shared" si="3"/>
        <v xml:space="preserve"> </v>
      </c>
      <c r="M39" s="99"/>
      <c r="N39" s="85"/>
      <c r="O39" s="147"/>
      <c r="P39" s="140"/>
      <c r="Q39" s="44" t="str">
        <f>A!C39</f>
        <v>nein</v>
      </c>
      <c r="R39" s="44" t="str">
        <f>A!D39</f>
        <v>nein</v>
      </c>
      <c r="S39" s="99">
        <f>G12-D39</f>
        <v>2012</v>
      </c>
      <c r="T39" s="137">
        <f>IF(S39&lt;11,24,IF(S39&lt;13,22,IF(S39&lt;15,20,IF(S39&lt;18,30,IF(S39&lt;21,40,IF(S39&lt;46,10,IF(S39&lt;56,50,60)))))))+C39</f>
        <v>60</v>
      </c>
      <c r="V39" s="162"/>
      <c r="X39" s="100"/>
      <c r="Y39" s="101"/>
      <c r="Z39" s="93"/>
      <c r="AB39" s="102"/>
      <c r="AC39" s="102"/>
      <c r="AD39" s="99">
        <f t="shared" si="1"/>
        <v>-1900</v>
      </c>
      <c r="AF39" s="44"/>
      <c r="AG39" s="87"/>
      <c r="AH39" s="46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Q39" s="102"/>
      <c r="BR39" s="102"/>
      <c r="BS39" s="100"/>
      <c r="BT39" s="100"/>
      <c r="BU39" s="103"/>
    </row>
    <row r="40" spans="1:73" ht="20.25">
      <c r="A40" s="42">
        <f t="shared" si="2"/>
        <v>0</v>
      </c>
      <c r="B40" s="82"/>
      <c r="C40" s="79"/>
      <c r="D40" s="79"/>
      <c r="E40" s="179"/>
      <c r="F40" s="84" t="str">
        <f>A!E40</f>
        <v>nein</v>
      </c>
      <c r="G40" s="42" t="str">
        <f>A!B40</f>
        <v>nein</v>
      </c>
      <c r="H40" s="81"/>
      <c r="I40" s="177" t="str">
        <f>IF(AC12=1,"X",IF(AC11=1,"X"," "))</f>
        <v xml:space="preserve"> </v>
      </c>
      <c r="J40" s="177" t="str">
        <f>IF(AC13=1,"X",IF(AC11=1,"X"," "))</f>
        <v xml:space="preserve"> </v>
      </c>
      <c r="K40" s="83" t="str">
        <f>A!A40</f>
        <v>nein</v>
      </c>
      <c r="L40" s="149" t="str">
        <f t="shared" si="3"/>
        <v xml:space="preserve"> </v>
      </c>
      <c r="M40" s="99"/>
      <c r="N40" s="180"/>
      <c r="O40" s="147"/>
      <c r="P40" s="140"/>
      <c r="Q40" s="44" t="str">
        <f>A!C40</f>
        <v>nein</v>
      </c>
      <c r="R40" s="44" t="str">
        <f>A!D40</f>
        <v>nein</v>
      </c>
      <c r="S40" s="99">
        <f>G12-D40</f>
        <v>2012</v>
      </c>
      <c r="T40" s="137">
        <f>IF(S40&lt;11,24,IF(S40&lt;13,22,IF(S40&lt;15,20,IF(S40&lt;18,30,IF(S40&lt;21,40,IF(S40&lt;46,10,IF(S40&lt;56,50,60)))))))+C40</f>
        <v>60</v>
      </c>
      <c r="V40" s="162"/>
      <c r="X40" s="100"/>
      <c r="Y40" s="101"/>
      <c r="Z40" s="93"/>
      <c r="AB40" s="102"/>
      <c r="AC40" s="102"/>
      <c r="AD40" s="99">
        <f t="shared" si="1"/>
        <v>-1900</v>
      </c>
      <c r="AF40" s="44"/>
      <c r="AG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Q40" s="102"/>
      <c r="BR40" s="102"/>
      <c r="BS40" s="100"/>
      <c r="BT40" s="100"/>
      <c r="BU40" s="103"/>
    </row>
    <row r="41" spans="1:73" ht="20.25">
      <c r="A41" s="42">
        <f t="shared" si="2"/>
        <v>0</v>
      </c>
      <c r="B41" s="82"/>
      <c r="C41" s="79"/>
      <c r="D41" s="79"/>
      <c r="E41" s="179"/>
      <c r="F41" s="84" t="str">
        <f>A!E41</f>
        <v>nein</v>
      </c>
      <c r="G41" s="42" t="str">
        <f>A!B41</f>
        <v>nein</v>
      </c>
      <c r="H41" s="81"/>
      <c r="I41" s="177" t="str">
        <f>IF(AC12=1,"X",IF(AC11=1,"X"," "))</f>
        <v xml:space="preserve"> </v>
      </c>
      <c r="J41" s="177" t="str">
        <f>IF(AC13=1,"X",IF(AC11=1,"X"," "))</f>
        <v xml:space="preserve"> </v>
      </c>
      <c r="K41" s="83" t="str">
        <f>A!A41</f>
        <v>nein</v>
      </c>
      <c r="L41" s="149" t="str">
        <f t="shared" si="3"/>
        <v xml:space="preserve"> </v>
      </c>
      <c r="M41" s="99"/>
      <c r="N41" s="180"/>
      <c r="O41" s="147"/>
      <c r="P41" s="140"/>
      <c r="Q41" s="44" t="str">
        <f>A!C41</f>
        <v>nein</v>
      </c>
      <c r="R41" s="44" t="str">
        <f>A!D41</f>
        <v>nein</v>
      </c>
      <c r="S41" s="99">
        <f>G12-D41</f>
        <v>2012</v>
      </c>
      <c r="T41" s="137">
        <f>IF(S41&lt;11,24,IF(S41&lt;13,22,IF(S41&lt;15,20,IF(S41&lt;18,30,IF(S41&lt;21,40,IF(S41&lt;46,10,IF(S41&lt;56,50,60)))))))+C41</f>
        <v>60</v>
      </c>
      <c r="V41" s="162"/>
      <c r="X41" s="100"/>
      <c r="Y41" s="101"/>
      <c r="Z41" s="93"/>
      <c r="AB41" s="102"/>
      <c r="AC41" s="102"/>
      <c r="AD41" s="99">
        <f t="shared" si="1"/>
        <v>-1900</v>
      </c>
      <c r="AF41" s="44"/>
      <c r="AG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Q41" s="102"/>
      <c r="BR41" s="102"/>
      <c r="BS41" s="100"/>
      <c r="BT41" s="100"/>
      <c r="BU41" s="103"/>
    </row>
    <row r="42" spans="1:73" ht="20.25">
      <c r="A42" s="42">
        <f t="shared" si="2"/>
        <v>0</v>
      </c>
      <c r="B42" s="82"/>
      <c r="C42" s="79"/>
      <c r="D42" s="79"/>
      <c r="E42" s="179"/>
      <c r="F42" s="84" t="str">
        <f>A!E42</f>
        <v>nein</v>
      </c>
      <c r="G42" s="42" t="str">
        <f>A!B42</f>
        <v>nein</v>
      </c>
      <c r="H42" s="81"/>
      <c r="I42" s="177" t="str">
        <f>IF(AC12=1,"X",IF(AC11=1,"X"," "))</f>
        <v xml:space="preserve"> </v>
      </c>
      <c r="J42" s="177" t="str">
        <f>IF(AC13=1,"X",IF(AC11=1,"X"," "))</f>
        <v xml:space="preserve"> </v>
      </c>
      <c r="K42" s="83" t="str">
        <f>A!A42</f>
        <v>nein</v>
      </c>
      <c r="L42" s="149" t="str">
        <f t="shared" si="3"/>
        <v xml:space="preserve"> </v>
      </c>
      <c r="M42" s="99"/>
      <c r="N42" s="180"/>
      <c r="O42" s="147"/>
      <c r="P42" s="140"/>
      <c r="Q42" s="44" t="str">
        <f>A!C42</f>
        <v>nein</v>
      </c>
      <c r="R42" s="44" t="str">
        <f>A!D42</f>
        <v>nein</v>
      </c>
      <c r="S42" s="99">
        <f>G12-D42</f>
        <v>2012</v>
      </c>
      <c r="T42" s="137">
        <f>IF(S42&lt;11,24,IF(S42&lt;13,22,IF(S42&lt;15,20,IF(S42&lt;18,30,IF(S42&lt;21,40,IF(S42&lt;46,10,IF(S42&lt;56,50,60)))))))+C42</f>
        <v>60</v>
      </c>
      <c r="V42" s="162"/>
      <c r="X42" s="100"/>
      <c r="Y42" s="101"/>
      <c r="Z42" s="93"/>
      <c r="AB42" s="102"/>
      <c r="AC42" s="102"/>
      <c r="AD42" s="99">
        <f t="shared" si="1"/>
        <v>-1900</v>
      </c>
      <c r="AF42" s="44"/>
      <c r="AG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Q42" s="102"/>
      <c r="BR42" s="102"/>
      <c r="BS42" s="100"/>
      <c r="BT42" s="100"/>
      <c r="BU42" s="103"/>
    </row>
    <row r="43" spans="1:73" ht="20.25">
      <c r="A43" s="42">
        <f t="shared" si="2"/>
        <v>0</v>
      </c>
      <c r="B43" s="82"/>
      <c r="C43" s="79"/>
      <c r="D43" s="79"/>
      <c r="E43" s="179"/>
      <c r="F43" s="84" t="str">
        <f>A!E43</f>
        <v>nein</v>
      </c>
      <c r="G43" s="42" t="str">
        <f>A!B43</f>
        <v>nein</v>
      </c>
      <c r="H43" s="81"/>
      <c r="I43" s="177" t="str">
        <f>IF(AC12=1,"X",IF(AC11=1,"X"," "))</f>
        <v xml:space="preserve"> </v>
      </c>
      <c r="J43" s="177" t="str">
        <f>IF(AC13=1,"X",IF(AC11=1,"X"," "))</f>
        <v xml:space="preserve"> </v>
      </c>
      <c r="K43" s="83" t="str">
        <f>A!A43</f>
        <v>nein</v>
      </c>
      <c r="L43" s="149" t="str">
        <f t="shared" si="3"/>
        <v xml:space="preserve"> </v>
      </c>
      <c r="M43" s="99"/>
      <c r="N43" s="180"/>
      <c r="O43" s="147"/>
      <c r="P43" s="140"/>
      <c r="Q43" s="44" t="str">
        <f>A!C43</f>
        <v>nein</v>
      </c>
      <c r="R43" s="44" t="str">
        <f>A!D43</f>
        <v>nein</v>
      </c>
      <c r="S43" s="99">
        <f>G12-D43</f>
        <v>2012</v>
      </c>
      <c r="T43" s="137">
        <f>IF(S43&lt;11,24,IF(S43&lt;13,22,IF(S43&lt;15,20,IF(S43&lt;18,30,IF(S43&lt;21,40,IF(S43&lt;46,10,IF(S43&lt;56,50,60)))))))+C43</f>
        <v>60</v>
      </c>
      <c r="V43" s="162"/>
      <c r="X43" s="100"/>
      <c r="Y43" s="101"/>
      <c r="Z43" s="93"/>
      <c r="AB43" s="102"/>
      <c r="AC43" s="102"/>
      <c r="AD43" s="99">
        <f t="shared" si="1"/>
        <v>-1900</v>
      </c>
      <c r="AF43" s="44"/>
      <c r="AG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Q43" s="102"/>
      <c r="BR43" s="102"/>
      <c r="BS43" s="100"/>
      <c r="BT43" s="100"/>
      <c r="BU43" s="103"/>
    </row>
    <row r="44" spans="1:73" ht="20.25">
      <c r="A44" s="42">
        <f t="shared" si="2"/>
        <v>0</v>
      </c>
      <c r="B44" s="82"/>
      <c r="C44" s="79"/>
      <c r="D44" s="79"/>
      <c r="E44" s="179"/>
      <c r="F44" s="84" t="str">
        <f>A!E44</f>
        <v>nein</v>
      </c>
      <c r="G44" s="42" t="str">
        <f>A!B44</f>
        <v>nein</v>
      </c>
      <c r="H44" s="81"/>
      <c r="I44" s="177" t="str">
        <f>IF(AC12=1,"X",IF(AC11=1,"X"," "))</f>
        <v xml:space="preserve"> </v>
      </c>
      <c r="J44" s="177" t="str">
        <f>IF(AC13=1,"X",IF(AC11=1,"X"," "))</f>
        <v xml:space="preserve"> </v>
      </c>
      <c r="K44" s="83" t="str">
        <f>A!A44</f>
        <v>nein</v>
      </c>
      <c r="L44" s="149" t="str">
        <f t="shared" si="3"/>
        <v xml:space="preserve"> </v>
      </c>
      <c r="M44" s="99"/>
      <c r="N44" s="180"/>
      <c r="O44" s="147"/>
      <c r="P44" s="140"/>
      <c r="Q44" s="44" t="str">
        <f>A!C44</f>
        <v>nein</v>
      </c>
      <c r="R44" s="44" t="str">
        <f>A!D44</f>
        <v>nein</v>
      </c>
      <c r="S44" s="99">
        <f>G12-D44</f>
        <v>2012</v>
      </c>
      <c r="T44" s="137">
        <f t="shared" si="0"/>
        <v>60</v>
      </c>
      <c r="V44" s="162"/>
      <c r="X44" s="100"/>
      <c r="Y44" s="101"/>
      <c r="Z44" s="93"/>
      <c r="AB44" s="102"/>
      <c r="AC44" s="102"/>
      <c r="AD44" s="99">
        <f t="shared" si="1"/>
        <v>-1900</v>
      </c>
      <c r="AF44" s="44"/>
      <c r="AG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Q44" s="102"/>
      <c r="BR44" s="102"/>
      <c r="BS44" s="100"/>
      <c r="BT44" s="100"/>
      <c r="BU44" s="103"/>
    </row>
    <row r="45" spans="1:73" ht="20.25">
      <c r="A45" s="42">
        <f t="shared" si="2"/>
        <v>0</v>
      </c>
      <c r="B45" s="82"/>
      <c r="C45" s="79"/>
      <c r="D45" s="79"/>
      <c r="E45" s="179"/>
      <c r="F45" s="84" t="str">
        <f>A!E45</f>
        <v>nein</v>
      </c>
      <c r="G45" s="42" t="str">
        <f>A!B45</f>
        <v>nein</v>
      </c>
      <c r="H45" s="81"/>
      <c r="I45" s="177" t="str">
        <f>IF(AC12=1,"X",IF(AC11=1,"X"," "))</f>
        <v xml:space="preserve"> </v>
      </c>
      <c r="J45" s="177" t="str">
        <f>IF(AC13=1,"X",IF(AC11=1,"X"," "))</f>
        <v xml:space="preserve"> </v>
      </c>
      <c r="K45" s="83" t="str">
        <f>A!A45</f>
        <v>nein</v>
      </c>
      <c r="L45" s="149" t="str">
        <f t="shared" si="3"/>
        <v xml:space="preserve"> </v>
      </c>
      <c r="M45" s="99"/>
      <c r="N45" s="180"/>
      <c r="O45" s="147"/>
      <c r="P45" s="140"/>
      <c r="Q45" s="44" t="str">
        <f>A!C45</f>
        <v>nein</v>
      </c>
      <c r="R45" s="44" t="str">
        <f>A!D45</f>
        <v>nein</v>
      </c>
      <c r="S45" s="99">
        <f>G12-D45</f>
        <v>2012</v>
      </c>
      <c r="T45" s="137">
        <f t="shared" si="0"/>
        <v>60</v>
      </c>
      <c r="V45" s="162"/>
      <c r="X45" s="100"/>
      <c r="Y45" s="101"/>
      <c r="Z45" s="93"/>
      <c r="AB45" s="102"/>
      <c r="AC45" s="102"/>
      <c r="AD45" s="99">
        <f t="shared" si="1"/>
        <v>-1900</v>
      </c>
      <c r="AF45" s="44"/>
      <c r="AG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Q45" s="102"/>
      <c r="BR45" s="102"/>
      <c r="BS45" s="100"/>
      <c r="BT45" s="100"/>
      <c r="BU45" s="103"/>
    </row>
    <row r="46" spans="1:73" ht="20.25">
      <c r="A46" s="42">
        <f t="shared" si="2"/>
        <v>0</v>
      </c>
      <c r="B46" s="82"/>
      <c r="C46" s="79"/>
      <c r="D46" s="79"/>
      <c r="E46" s="179"/>
      <c r="F46" s="84" t="str">
        <f>A!E46</f>
        <v>nein</v>
      </c>
      <c r="G46" s="42" t="str">
        <f>A!B46</f>
        <v>nein</v>
      </c>
      <c r="H46" s="81"/>
      <c r="I46" s="177" t="str">
        <f>IF(AC12=1,"X",IF(AC11=1,"X"," "))</f>
        <v xml:space="preserve"> </v>
      </c>
      <c r="J46" s="177" t="str">
        <f>IF(AC13=1,"X",IF(AC11=1,"X"," "))</f>
        <v xml:space="preserve"> </v>
      </c>
      <c r="K46" s="83" t="str">
        <f>A!A46</f>
        <v>nein</v>
      </c>
      <c r="L46" s="149" t="str">
        <f t="shared" si="3"/>
        <v xml:space="preserve"> </v>
      </c>
      <c r="M46" s="99"/>
      <c r="N46" s="180"/>
      <c r="O46" s="147"/>
      <c r="P46" s="140"/>
      <c r="Q46" s="44" t="str">
        <f>A!C46</f>
        <v>nein</v>
      </c>
      <c r="R46" s="44" t="str">
        <f>A!D46</f>
        <v>nein</v>
      </c>
      <c r="S46" s="99">
        <f>G12-D46</f>
        <v>2012</v>
      </c>
      <c r="T46" s="137">
        <f t="shared" si="0"/>
        <v>60</v>
      </c>
      <c r="V46" s="162"/>
      <c r="X46" s="100"/>
      <c r="Y46" s="101"/>
      <c r="Z46" s="93"/>
      <c r="AB46" s="102"/>
      <c r="AC46" s="102"/>
      <c r="AD46" s="99">
        <f t="shared" si="1"/>
        <v>-1900</v>
      </c>
      <c r="AF46" s="44"/>
      <c r="AG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Q46" s="102"/>
      <c r="BR46" s="102"/>
      <c r="BS46" s="100"/>
      <c r="BT46" s="100"/>
      <c r="BU46" s="103"/>
    </row>
    <row r="47" spans="1:73" ht="20.45" customHeight="1" thickBot="1">
      <c r="A47" s="42">
        <f t="shared" si="2"/>
        <v>0</v>
      </c>
      <c r="B47" s="82"/>
      <c r="C47" s="79"/>
      <c r="D47" s="79"/>
      <c r="E47" s="179"/>
      <c r="F47" s="84" t="str">
        <f>A!E47</f>
        <v>nein</v>
      </c>
      <c r="G47" s="42" t="str">
        <f>A!B47</f>
        <v>nein</v>
      </c>
      <c r="H47" s="81"/>
      <c r="I47" s="177" t="str">
        <f>IF(AC12=1,"X",IF(AC11=1,"X"," "))</f>
        <v xml:space="preserve"> </v>
      </c>
      <c r="J47" s="177" t="str">
        <f>IF(AC13=1,"X",IF(AC11=1,"X"," "))</f>
        <v xml:space="preserve"> </v>
      </c>
      <c r="K47" s="83" t="str">
        <f>A!A47</f>
        <v>nein</v>
      </c>
      <c r="L47" s="149" t="str">
        <f t="shared" si="3"/>
        <v xml:space="preserve"> </v>
      </c>
      <c r="M47" s="99"/>
      <c r="N47" s="181"/>
      <c r="O47" s="148"/>
      <c r="P47" s="140"/>
      <c r="Q47" s="44" t="str">
        <f>A!C47</f>
        <v>nein</v>
      </c>
      <c r="R47" s="44" t="str">
        <f>A!D47</f>
        <v>nein</v>
      </c>
      <c r="S47" s="99">
        <f>G12-D47</f>
        <v>2012</v>
      </c>
      <c r="T47" s="137">
        <f t="shared" si="0"/>
        <v>60</v>
      </c>
      <c r="V47" s="162"/>
      <c r="X47" s="100"/>
      <c r="Y47" s="101"/>
      <c r="Z47" s="93"/>
      <c r="AB47" s="102"/>
      <c r="AC47" s="102"/>
      <c r="AD47" s="99">
        <f t="shared" si="1"/>
        <v>-1900</v>
      </c>
      <c r="AF47" s="44"/>
      <c r="AG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Q47" s="102"/>
      <c r="BR47" s="102"/>
      <c r="BS47" s="100"/>
      <c r="BT47" s="100"/>
      <c r="BU47" s="103"/>
    </row>
    <row r="48" spans="1:73" s="102" customFormat="1" ht="20.45" customHeight="1" thickBot="1">
      <c r="A48" s="42"/>
      <c r="B48" s="105"/>
      <c r="C48" s="44"/>
      <c r="D48" s="44"/>
      <c r="E48" s="179"/>
      <c r="F48" s="84"/>
      <c r="G48" s="42"/>
      <c r="H48" s="44"/>
      <c r="I48" s="44"/>
      <c r="J48" s="44"/>
      <c r="K48" s="83"/>
      <c r="L48" s="149" t="str">
        <f t="shared" si="3"/>
        <v xml:space="preserve"> </v>
      </c>
      <c r="M48" s="44"/>
      <c r="N48" s="44"/>
      <c r="O48" s="44"/>
      <c r="P48" s="44"/>
      <c r="Q48" s="44"/>
      <c r="R48" s="44">
        <f>A!D48</f>
        <v>0</v>
      </c>
      <c r="S48" s="99"/>
      <c r="T48" s="137"/>
      <c r="V48" s="160"/>
      <c r="X48" s="104"/>
      <c r="Y48" s="88"/>
      <c r="Z48" s="88"/>
      <c r="AA48" s="87"/>
      <c r="AD48" s="99"/>
      <c r="AF48" s="44"/>
      <c r="AG48" s="87"/>
      <c r="AH48" s="46"/>
      <c r="AI48" s="46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S48" s="100"/>
      <c r="BT48" s="100"/>
      <c r="BU48" s="103"/>
    </row>
    <row r="49" spans="1:73" ht="20.25">
      <c r="A49" s="42" t="s">
        <v>8</v>
      </c>
      <c r="B49" s="4" t="s">
        <v>15</v>
      </c>
      <c r="C49" s="3" t="s">
        <v>7</v>
      </c>
      <c r="D49" s="3" t="s">
        <v>0</v>
      </c>
      <c r="E49" s="179" t="s">
        <v>93</v>
      </c>
      <c r="F49" s="84"/>
      <c r="G49" s="42">
        <f>A!B49</f>
        <v>0</v>
      </c>
      <c r="H49" s="3" t="s">
        <v>9</v>
      </c>
      <c r="I49" s="3" t="s">
        <v>4</v>
      </c>
      <c r="J49" s="3" t="str">
        <f>IF(AC13=1,"X",IF(AC11=1,"X"," "))</f>
        <v xml:space="preserve"> </v>
      </c>
      <c r="K49" s="83"/>
      <c r="L49" s="149" t="str">
        <f t="shared" si="3"/>
        <v xml:space="preserve"> </v>
      </c>
      <c r="M49" s="99"/>
      <c r="N49" s="260" t="s">
        <v>24</v>
      </c>
      <c r="O49" s="261" t="s">
        <v>25</v>
      </c>
      <c r="P49" s="17"/>
      <c r="Q49" s="44"/>
      <c r="R49" s="44">
        <f>A!D49</f>
        <v>0</v>
      </c>
      <c r="S49" s="99"/>
      <c r="T49" s="137"/>
      <c r="V49" s="162"/>
      <c r="X49" s="104"/>
      <c r="Y49" s="101"/>
      <c r="Z49" s="93"/>
      <c r="AB49" s="102"/>
      <c r="AC49" s="102"/>
      <c r="AD49" s="99"/>
      <c r="AF49" s="44"/>
      <c r="AG49" s="87"/>
      <c r="AH49" s="46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Q49" s="102"/>
      <c r="BR49" s="102"/>
      <c r="BS49" s="100"/>
      <c r="BT49" s="100"/>
      <c r="BU49" s="103"/>
    </row>
    <row r="50" spans="1:73" ht="20.25">
      <c r="A50" s="42">
        <f>IF(ISBLANK(B50),0,A47+1)</f>
        <v>0</v>
      </c>
      <c r="B50" s="82"/>
      <c r="C50" s="79"/>
      <c r="D50" s="79"/>
      <c r="E50" s="179"/>
      <c r="F50" s="84" t="str">
        <f>A!E50</f>
        <v>nein</v>
      </c>
      <c r="G50" s="42" t="str">
        <f>A!B50</f>
        <v>nein</v>
      </c>
      <c r="H50" s="81"/>
      <c r="I50" s="175" t="str">
        <f>IF(AC12=1,"X",IF(AC11=1,"X"," "))</f>
        <v xml:space="preserve"> </v>
      </c>
      <c r="J50" s="177" t="str">
        <f>IF(AC13=1,"X",IF(AC11=1,"X"," "))</f>
        <v xml:space="preserve"> </v>
      </c>
      <c r="K50" s="83" t="str">
        <f>A!A50</f>
        <v>nein</v>
      </c>
      <c r="L50" s="149" t="str">
        <f t="shared" si="3"/>
        <v xml:space="preserve"> </v>
      </c>
      <c r="M50" s="99"/>
      <c r="N50" s="180"/>
      <c r="O50" s="147"/>
      <c r="P50" s="140"/>
      <c r="Q50" s="44" t="str">
        <f>A!C50</f>
        <v>nein</v>
      </c>
      <c r="R50" s="44" t="str">
        <f>A!D50</f>
        <v>nein</v>
      </c>
      <c r="S50" s="99">
        <f>G12-D50</f>
        <v>2012</v>
      </c>
      <c r="T50" s="137">
        <f t="shared" si="0"/>
        <v>60</v>
      </c>
      <c r="V50" s="162"/>
      <c r="X50" s="100"/>
      <c r="Y50" s="101"/>
      <c r="Z50" s="93"/>
      <c r="AB50" s="102"/>
      <c r="AC50" s="102"/>
      <c r="AD50" s="99">
        <f t="shared" si="1"/>
        <v>-1900</v>
      </c>
      <c r="AF50" s="44"/>
      <c r="AG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Q50" s="102"/>
      <c r="BR50" s="102"/>
      <c r="BS50" s="100"/>
      <c r="BT50" s="100"/>
      <c r="BU50" s="103"/>
    </row>
    <row r="51" spans="1:73" ht="20.25">
      <c r="A51" s="42">
        <f>IF(ISBLANK(B51),0,A50+1)</f>
        <v>0</v>
      </c>
      <c r="B51" s="82"/>
      <c r="C51" s="79"/>
      <c r="D51" s="79"/>
      <c r="E51" s="179"/>
      <c r="F51" s="84" t="str">
        <f>A!E51</f>
        <v>nein</v>
      </c>
      <c r="G51" s="42" t="str">
        <f>A!B51</f>
        <v>nein</v>
      </c>
      <c r="H51" s="81"/>
      <c r="I51" s="175" t="str">
        <f>IF(AC12=1,"X",IF(AC11=1,"X"," "))</f>
        <v xml:space="preserve"> </v>
      </c>
      <c r="J51" s="177" t="str">
        <f>IF(AC13=1,"X",IF(AC11=1,"X"," "))</f>
        <v xml:space="preserve"> </v>
      </c>
      <c r="K51" s="83" t="str">
        <f>A!A51</f>
        <v>nein</v>
      </c>
      <c r="L51" s="149" t="str">
        <f t="shared" si="3"/>
        <v xml:space="preserve"> </v>
      </c>
      <c r="M51" s="99"/>
      <c r="N51" s="180"/>
      <c r="O51" s="147"/>
      <c r="P51" s="140"/>
      <c r="Q51" s="44" t="str">
        <f>A!C51</f>
        <v>nein</v>
      </c>
      <c r="R51" s="44" t="str">
        <f>A!D51</f>
        <v>nein</v>
      </c>
      <c r="S51" s="99">
        <f>G12-D51</f>
        <v>2012</v>
      </c>
      <c r="T51" s="137">
        <f t="shared" si="0"/>
        <v>60</v>
      </c>
      <c r="V51" s="162"/>
      <c r="X51" s="100"/>
      <c r="Y51" s="101"/>
      <c r="Z51" s="93"/>
      <c r="AB51" s="102"/>
      <c r="AC51" s="102"/>
      <c r="AD51" s="99">
        <f t="shared" si="1"/>
        <v>-1900</v>
      </c>
      <c r="AF51" s="44"/>
      <c r="AG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Q51" s="102"/>
      <c r="BR51" s="102"/>
      <c r="BS51" s="100"/>
      <c r="BT51" s="100"/>
      <c r="BU51" s="103"/>
    </row>
    <row r="52" spans="1:73" ht="20.25">
      <c r="A52" s="42">
        <f t="shared" ref="A52:A81" si="4">IF(ISBLANK(B52),0,A51+1)</f>
        <v>0</v>
      </c>
      <c r="B52" s="82"/>
      <c r="C52" s="79"/>
      <c r="D52" s="79"/>
      <c r="E52" s="179"/>
      <c r="F52" s="84" t="str">
        <f>A!E52</f>
        <v>nein</v>
      </c>
      <c r="G52" s="42" t="str">
        <f>A!B52</f>
        <v>nein</v>
      </c>
      <c r="H52" s="81"/>
      <c r="I52" s="175" t="str">
        <f>IF(AC12=1,"X",IF(AC11=1,"X"," "))</f>
        <v xml:space="preserve"> </v>
      </c>
      <c r="J52" s="177" t="str">
        <f>IF(AC13=1,"X",IF(AC11=1,"X"," "))</f>
        <v xml:space="preserve"> </v>
      </c>
      <c r="K52" s="83" t="str">
        <f>A!A52</f>
        <v>nein</v>
      </c>
      <c r="L52" s="149" t="str">
        <f t="shared" si="3"/>
        <v xml:space="preserve"> </v>
      </c>
      <c r="M52" s="99"/>
      <c r="N52" s="180"/>
      <c r="O52" s="147"/>
      <c r="P52" s="140"/>
      <c r="Q52" s="44" t="str">
        <f>A!C52</f>
        <v>nein</v>
      </c>
      <c r="R52" s="44" t="str">
        <f>A!D52</f>
        <v>nein</v>
      </c>
      <c r="S52" s="99">
        <f>G12-D52</f>
        <v>2012</v>
      </c>
      <c r="T52" s="137">
        <f t="shared" si="0"/>
        <v>60</v>
      </c>
      <c r="V52" s="162"/>
      <c r="X52" s="100"/>
      <c r="Y52" s="101"/>
      <c r="Z52" s="93"/>
      <c r="AB52" s="102"/>
      <c r="AC52" s="102"/>
      <c r="AD52" s="99">
        <f t="shared" si="1"/>
        <v>-1900</v>
      </c>
      <c r="AF52" s="44"/>
      <c r="AG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Q52" s="102"/>
      <c r="BR52" s="102"/>
      <c r="BS52" s="100"/>
      <c r="BT52" s="100"/>
      <c r="BU52" s="103"/>
    </row>
    <row r="53" spans="1:73" ht="20.25">
      <c r="A53" s="42">
        <f t="shared" si="4"/>
        <v>0</v>
      </c>
      <c r="B53" s="82"/>
      <c r="C53" s="79"/>
      <c r="D53" s="79"/>
      <c r="E53" s="179"/>
      <c r="F53" s="84" t="str">
        <f>A!E53</f>
        <v>nein</v>
      </c>
      <c r="G53" s="42" t="str">
        <f>A!B53</f>
        <v>nein</v>
      </c>
      <c r="H53" s="81"/>
      <c r="I53" s="175" t="str">
        <f>IF(AC12=1,"X",IF(AC11=1,"X"," "))</f>
        <v xml:space="preserve"> </v>
      </c>
      <c r="J53" s="177" t="str">
        <f>IF(AC13=1,"X",IF(AC11=1,"X"," "))</f>
        <v xml:space="preserve"> </v>
      </c>
      <c r="K53" s="83" t="str">
        <f>A!A53</f>
        <v>nein</v>
      </c>
      <c r="L53" s="149" t="str">
        <f t="shared" si="3"/>
        <v xml:space="preserve"> </v>
      </c>
      <c r="M53" s="99"/>
      <c r="N53" s="180"/>
      <c r="O53" s="147"/>
      <c r="P53" s="140"/>
      <c r="Q53" s="44" t="str">
        <f>A!C53</f>
        <v>nein</v>
      </c>
      <c r="R53" s="44" t="str">
        <f>A!D53</f>
        <v>nein</v>
      </c>
      <c r="S53" s="99">
        <f>G12-D53</f>
        <v>2012</v>
      </c>
      <c r="T53" s="137">
        <f t="shared" si="0"/>
        <v>60</v>
      </c>
      <c r="V53" s="162"/>
      <c r="X53" s="100"/>
      <c r="Y53" s="101"/>
      <c r="Z53" s="93"/>
      <c r="AB53" s="102"/>
      <c r="AC53" s="102"/>
      <c r="AD53" s="99">
        <f t="shared" si="1"/>
        <v>-1900</v>
      </c>
      <c r="AF53" s="44"/>
      <c r="AG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Q53" s="102"/>
      <c r="BR53" s="102"/>
      <c r="BS53" s="100"/>
      <c r="BT53" s="100"/>
      <c r="BU53" s="103"/>
    </row>
    <row r="54" spans="1:73" ht="20.25">
      <c r="A54" s="42">
        <f t="shared" si="4"/>
        <v>0</v>
      </c>
      <c r="B54" s="82"/>
      <c r="C54" s="79"/>
      <c r="D54" s="79"/>
      <c r="E54" s="179"/>
      <c r="F54" s="84" t="str">
        <f>A!E54</f>
        <v>nein</v>
      </c>
      <c r="G54" s="42" t="str">
        <f>A!B54</f>
        <v>nein</v>
      </c>
      <c r="H54" s="81"/>
      <c r="I54" s="175" t="str">
        <f>IF(AC12=1,"X",IF(AC11=1,"X"," "))</f>
        <v xml:space="preserve"> </v>
      </c>
      <c r="J54" s="177" t="str">
        <f>IF(AC13=1,"X",IF(AC11=1,"X"," "))</f>
        <v xml:space="preserve"> </v>
      </c>
      <c r="K54" s="83" t="str">
        <f>A!A54</f>
        <v>nein</v>
      </c>
      <c r="L54" s="149" t="str">
        <f t="shared" si="3"/>
        <v xml:space="preserve"> </v>
      </c>
      <c r="M54" s="99"/>
      <c r="N54" s="180"/>
      <c r="O54" s="147"/>
      <c r="P54" s="140"/>
      <c r="Q54" s="44" t="str">
        <f>A!C54</f>
        <v>nein</v>
      </c>
      <c r="R54" s="44" t="str">
        <f>A!D54</f>
        <v>nein</v>
      </c>
      <c r="S54" s="99">
        <f>G12-D54</f>
        <v>2012</v>
      </c>
      <c r="T54" s="137">
        <f t="shared" si="0"/>
        <v>60</v>
      </c>
      <c r="V54" s="162"/>
      <c r="X54" s="100"/>
      <c r="Y54" s="101"/>
      <c r="Z54" s="93"/>
      <c r="AB54" s="102"/>
      <c r="AC54" s="102"/>
      <c r="AD54" s="99">
        <f t="shared" si="1"/>
        <v>-1900</v>
      </c>
      <c r="AF54" s="44"/>
      <c r="AG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Q54" s="102"/>
      <c r="BR54" s="102"/>
      <c r="BS54" s="100"/>
      <c r="BT54" s="100"/>
      <c r="BU54" s="103"/>
    </row>
    <row r="55" spans="1:73" ht="20.25">
      <c r="A55" s="42">
        <f t="shared" si="4"/>
        <v>0</v>
      </c>
      <c r="B55" s="82"/>
      <c r="C55" s="79"/>
      <c r="D55" s="79"/>
      <c r="E55" s="179"/>
      <c r="F55" s="84" t="str">
        <f>A!E55</f>
        <v>nein</v>
      </c>
      <c r="G55" s="42" t="str">
        <f>A!B55</f>
        <v>nein</v>
      </c>
      <c r="H55" s="81"/>
      <c r="I55" s="175" t="str">
        <f>IF(AC12=1,"X",IF(AC11=1,"X"," "))</f>
        <v xml:space="preserve"> </v>
      </c>
      <c r="J55" s="177" t="str">
        <f>IF(AC13=1,"X",IF(AC11=1,"X"," "))</f>
        <v xml:space="preserve"> </v>
      </c>
      <c r="K55" s="83" t="str">
        <f>A!A55</f>
        <v>nein</v>
      </c>
      <c r="L55" s="149" t="str">
        <f t="shared" si="3"/>
        <v xml:space="preserve"> </v>
      </c>
      <c r="M55" s="99"/>
      <c r="N55" s="180"/>
      <c r="O55" s="147"/>
      <c r="P55" s="140"/>
      <c r="Q55" s="44" t="str">
        <f>A!C55</f>
        <v>nein</v>
      </c>
      <c r="R55" s="44" t="str">
        <f>A!D55</f>
        <v>nein</v>
      </c>
      <c r="S55" s="99">
        <f>G12-D55</f>
        <v>2012</v>
      </c>
      <c r="T55" s="137">
        <f t="shared" si="0"/>
        <v>60</v>
      </c>
      <c r="V55" s="162"/>
      <c r="X55" s="100"/>
      <c r="Y55" s="101"/>
      <c r="Z55" s="93"/>
      <c r="AB55" s="102"/>
      <c r="AC55" s="102"/>
      <c r="AD55" s="99">
        <f t="shared" si="1"/>
        <v>-1900</v>
      </c>
      <c r="AF55" s="44"/>
      <c r="AG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Q55" s="102"/>
      <c r="BR55" s="102"/>
      <c r="BS55" s="100"/>
      <c r="BT55" s="100"/>
      <c r="BU55" s="103"/>
    </row>
    <row r="56" spans="1:73" ht="20.25">
      <c r="A56" s="42">
        <f t="shared" si="4"/>
        <v>0</v>
      </c>
      <c r="B56" s="82"/>
      <c r="C56" s="79"/>
      <c r="D56" s="80"/>
      <c r="E56" s="179"/>
      <c r="F56" s="84" t="str">
        <f>A!E56</f>
        <v>nein</v>
      </c>
      <c r="G56" s="42" t="str">
        <f>A!B56</f>
        <v>nein</v>
      </c>
      <c r="H56" s="81"/>
      <c r="I56" s="175" t="str">
        <f>IF(AC12=1,"X",IF(AC11=1,"X"," "))</f>
        <v xml:space="preserve"> </v>
      </c>
      <c r="J56" s="177" t="str">
        <f>IF(AC13=1,"X",IF(AC11=1,"X"," "))</f>
        <v xml:space="preserve"> </v>
      </c>
      <c r="K56" s="83" t="str">
        <f>A!A56</f>
        <v>nein</v>
      </c>
      <c r="L56" s="149" t="str">
        <f t="shared" si="3"/>
        <v xml:space="preserve"> </v>
      </c>
      <c r="M56" s="99"/>
      <c r="N56" s="180"/>
      <c r="O56" s="147"/>
      <c r="P56" s="140"/>
      <c r="Q56" s="44" t="str">
        <f>A!C56</f>
        <v>nein</v>
      </c>
      <c r="R56" s="44" t="str">
        <f>A!D56</f>
        <v>nein</v>
      </c>
      <c r="S56" s="99">
        <f>G12-D56</f>
        <v>2012</v>
      </c>
      <c r="T56" s="137">
        <f t="shared" si="0"/>
        <v>60</v>
      </c>
      <c r="V56" s="162"/>
      <c r="X56" s="100"/>
      <c r="Y56" s="101"/>
      <c r="Z56" s="93"/>
      <c r="AB56" s="102"/>
      <c r="AC56" s="102"/>
      <c r="AD56" s="99">
        <f t="shared" si="1"/>
        <v>-1900</v>
      </c>
      <c r="AF56" s="44"/>
      <c r="AG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Q56" s="102"/>
      <c r="BR56" s="102"/>
      <c r="BS56" s="100"/>
      <c r="BT56" s="100"/>
      <c r="BU56" s="103"/>
    </row>
    <row r="57" spans="1:73" ht="20.25">
      <c r="A57" s="42">
        <f t="shared" si="4"/>
        <v>0</v>
      </c>
      <c r="B57" s="82"/>
      <c r="C57" s="79"/>
      <c r="D57" s="79"/>
      <c r="E57" s="179"/>
      <c r="F57" s="84" t="str">
        <f>A!E57</f>
        <v>nein</v>
      </c>
      <c r="G57" s="42" t="str">
        <f>A!B57</f>
        <v>nein</v>
      </c>
      <c r="H57" s="81"/>
      <c r="I57" s="175" t="str">
        <f>IF(AC12=1,"X",IF(AC11=1,"X"," "))</f>
        <v xml:space="preserve"> </v>
      </c>
      <c r="J57" s="177" t="str">
        <f>IF(AC13=1,"X",IF(AC11=1,"X"," "))</f>
        <v xml:space="preserve"> </v>
      </c>
      <c r="K57" s="83" t="str">
        <f>A!A57</f>
        <v>nein</v>
      </c>
      <c r="L57" s="149" t="str">
        <f t="shared" si="3"/>
        <v xml:space="preserve"> </v>
      </c>
      <c r="M57" s="99"/>
      <c r="N57" s="180"/>
      <c r="O57" s="147"/>
      <c r="P57" s="140"/>
      <c r="Q57" s="44" t="str">
        <f>A!C57</f>
        <v>nein</v>
      </c>
      <c r="R57" s="44" t="str">
        <f>A!D57</f>
        <v>nein</v>
      </c>
      <c r="S57" s="99">
        <f>G12-D57</f>
        <v>2012</v>
      </c>
      <c r="T57" s="137">
        <f t="shared" si="0"/>
        <v>60</v>
      </c>
      <c r="V57" s="162"/>
      <c r="X57" s="100"/>
      <c r="Y57" s="101"/>
      <c r="Z57" s="93"/>
      <c r="AB57" s="102"/>
      <c r="AC57" s="102"/>
      <c r="AD57" s="99">
        <f t="shared" si="1"/>
        <v>-1900</v>
      </c>
      <c r="AF57" s="44"/>
      <c r="AG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Q57" s="102"/>
      <c r="BR57" s="102"/>
      <c r="BS57" s="100"/>
      <c r="BT57" s="100"/>
      <c r="BU57" s="103"/>
    </row>
    <row r="58" spans="1:73" ht="20.25">
      <c r="A58" s="42">
        <f t="shared" si="4"/>
        <v>0</v>
      </c>
      <c r="B58" s="82"/>
      <c r="C58" s="79"/>
      <c r="D58" s="79"/>
      <c r="E58" s="179"/>
      <c r="F58" s="84" t="str">
        <f>A!E58</f>
        <v>nein</v>
      </c>
      <c r="G58" s="42" t="str">
        <f>A!B58</f>
        <v>nein</v>
      </c>
      <c r="H58" s="81"/>
      <c r="I58" s="175" t="str">
        <f>IF(AC12=1,"X",IF(AC11=1,"X"," "))</f>
        <v xml:space="preserve"> </v>
      </c>
      <c r="J58" s="177" t="str">
        <f>IF(AC13=1,"X",IF(AC11=1,"X"," "))</f>
        <v xml:space="preserve"> </v>
      </c>
      <c r="K58" s="83" t="str">
        <f>A!A58</f>
        <v>nein</v>
      </c>
      <c r="L58" s="149" t="str">
        <f t="shared" si="3"/>
        <v xml:space="preserve"> </v>
      </c>
      <c r="M58" s="99"/>
      <c r="N58" s="180"/>
      <c r="O58" s="147"/>
      <c r="P58" s="140"/>
      <c r="Q58" s="44" t="str">
        <f>A!C58</f>
        <v>nein</v>
      </c>
      <c r="R58" s="44" t="str">
        <f>A!D58</f>
        <v>nein</v>
      </c>
      <c r="S58" s="99">
        <f>G12-D58</f>
        <v>2012</v>
      </c>
      <c r="T58" s="137">
        <f t="shared" si="0"/>
        <v>60</v>
      </c>
      <c r="V58" s="162"/>
      <c r="X58" s="100"/>
      <c r="Y58" s="101"/>
      <c r="Z58" s="93"/>
      <c r="AB58" s="102"/>
      <c r="AC58" s="102"/>
      <c r="AD58" s="99">
        <f t="shared" si="1"/>
        <v>-1900</v>
      </c>
      <c r="AF58" s="44"/>
      <c r="AG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Q58" s="102"/>
      <c r="BR58" s="102"/>
      <c r="BS58" s="100"/>
      <c r="BT58" s="100"/>
      <c r="BU58" s="103"/>
    </row>
    <row r="59" spans="1:73" ht="20.25">
      <c r="A59" s="42">
        <f t="shared" si="4"/>
        <v>0</v>
      </c>
      <c r="B59" s="82"/>
      <c r="C59" s="79"/>
      <c r="D59" s="79"/>
      <c r="E59" s="179"/>
      <c r="F59" s="84" t="str">
        <f>A!E59</f>
        <v>nein</v>
      </c>
      <c r="G59" s="42" t="str">
        <f>A!B59</f>
        <v>nein</v>
      </c>
      <c r="H59" s="81"/>
      <c r="I59" s="175" t="str">
        <f>IF(AC12=1,"X",IF(AC11=1,"X"," "))</f>
        <v xml:space="preserve"> </v>
      </c>
      <c r="J59" s="177" t="str">
        <f>IF(AC13=1,"X",IF(AC11=1,"X"," "))</f>
        <v xml:space="preserve"> </v>
      </c>
      <c r="K59" s="83" t="str">
        <f>A!A59</f>
        <v>nein</v>
      </c>
      <c r="L59" s="149" t="str">
        <f t="shared" si="3"/>
        <v xml:space="preserve"> </v>
      </c>
      <c r="M59" s="99"/>
      <c r="N59" s="180"/>
      <c r="O59" s="147"/>
      <c r="P59" s="140"/>
      <c r="Q59" s="44" t="str">
        <f>A!C59</f>
        <v>nein</v>
      </c>
      <c r="R59" s="44" t="str">
        <f>A!D59</f>
        <v>nein</v>
      </c>
      <c r="S59" s="99">
        <f>G12-D59</f>
        <v>2012</v>
      </c>
      <c r="T59" s="137">
        <f t="shared" ref="T59:T81" si="5">IF(S59&lt;11,24,IF(S59&lt;13,22,IF(S59&lt;15,20,IF(S59&lt;18,30,IF(S59&lt;21,40,IF(S59&lt;46,10,IF(S59&lt;56,50,60)))))))+C59</f>
        <v>60</v>
      </c>
      <c r="V59" s="162"/>
      <c r="X59" s="100"/>
      <c r="Y59" s="101"/>
      <c r="Z59" s="93"/>
      <c r="AB59" s="102"/>
      <c r="AC59" s="102"/>
      <c r="AD59" s="99">
        <f t="shared" si="1"/>
        <v>-1900</v>
      </c>
      <c r="AF59" s="44"/>
      <c r="AG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Q59" s="102"/>
      <c r="BR59" s="102"/>
      <c r="BS59" s="100"/>
      <c r="BT59" s="100"/>
      <c r="BU59" s="103"/>
    </row>
    <row r="60" spans="1:73" ht="20.25">
      <c r="A60" s="42">
        <f t="shared" si="4"/>
        <v>0</v>
      </c>
      <c r="B60" s="82"/>
      <c r="C60" s="79"/>
      <c r="D60" s="79"/>
      <c r="E60" s="179"/>
      <c r="F60" s="84" t="str">
        <f>A!E60</f>
        <v>nein</v>
      </c>
      <c r="G60" s="42" t="str">
        <f>A!B60</f>
        <v>nein</v>
      </c>
      <c r="H60" s="81"/>
      <c r="I60" s="175" t="str">
        <f>IF(AC12=1,"X",IF(AC11=1,"X"," "))</f>
        <v xml:space="preserve"> </v>
      </c>
      <c r="J60" s="177" t="str">
        <f>IF(AC13=1,"X",IF(AC11=1,"X"," "))</f>
        <v xml:space="preserve"> </v>
      </c>
      <c r="K60" s="83" t="str">
        <f>A!A60</f>
        <v>nein</v>
      </c>
      <c r="L60" s="149" t="str">
        <f t="shared" si="3"/>
        <v xml:space="preserve"> </v>
      </c>
      <c r="M60" s="99"/>
      <c r="N60" s="180"/>
      <c r="O60" s="147"/>
      <c r="P60" s="140"/>
      <c r="Q60" s="44" t="str">
        <f>A!C60</f>
        <v>nein</v>
      </c>
      <c r="R60" s="44" t="str">
        <f>A!D60</f>
        <v>nein</v>
      </c>
      <c r="S60" s="99">
        <f>G12-D60</f>
        <v>2012</v>
      </c>
      <c r="T60" s="137">
        <f t="shared" si="5"/>
        <v>60</v>
      </c>
      <c r="V60" s="162"/>
      <c r="X60" s="100"/>
      <c r="Y60" s="101"/>
      <c r="Z60" s="93"/>
      <c r="AB60" s="102"/>
      <c r="AC60" s="102"/>
      <c r="AD60" s="99">
        <f t="shared" si="1"/>
        <v>-1900</v>
      </c>
      <c r="AF60" s="44"/>
      <c r="AG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Q60" s="102"/>
      <c r="BR60" s="102"/>
      <c r="BS60" s="100"/>
      <c r="BT60" s="100"/>
      <c r="BU60" s="103"/>
    </row>
    <row r="61" spans="1:73" ht="20.25">
      <c r="A61" s="42">
        <f t="shared" si="4"/>
        <v>0</v>
      </c>
      <c r="B61" s="82"/>
      <c r="C61" s="79"/>
      <c r="D61" s="79"/>
      <c r="E61" s="179"/>
      <c r="F61" s="84" t="str">
        <f>A!E61</f>
        <v>nein</v>
      </c>
      <c r="G61" s="42" t="str">
        <f>A!B61</f>
        <v>nein</v>
      </c>
      <c r="H61" s="81"/>
      <c r="I61" s="175" t="str">
        <f>IF(AC12=1,"X",IF(AC11=1,"X"," "))</f>
        <v xml:space="preserve"> </v>
      </c>
      <c r="J61" s="177" t="str">
        <f>IF(AC13=1,"X",IF(AC11=1,"X"," "))</f>
        <v xml:space="preserve"> </v>
      </c>
      <c r="K61" s="83" t="str">
        <f>A!A61</f>
        <v>nein</v>
      </c>
      <c r="L61" s="149" t="str">
        <f t="shared" si="3"/>
        <v xml:space="preserve"> </v>
      </c>
      <c r="M61" s="99"/>
      <c r="N61" s="180"/>
      <c r="O61" s="147"/>
      <c r="P61" s="140"/>
      <c r="Q61" s="44" t="str">
        <f>A!C61</f>
        <v>nein</v>
      </c>
      <c r="R61" s="44" t="str">
        <f>A!D61</f>
        <v>nein</v>
      </c>
      <c r="S61" s="99">
        <f>G12-D61</f>
        <v>2012</v>
      </c>
      <c r="T61" s="137">
        <f t="shared" si="5"/>
        <v>60</v>
      </c>
      <c r="V61" s="162"/>
      <c r="X61" s="100"/>
      <c r="Y61" s="101"/>
      <c r="Z61" s="93"/>
      <c r="AB61" s="102"/>
      <c r="AC61" s="102"/>
      <c r="AD61" s="99">
        <f t="shared" si="1"/>
        <v>-1900</v>
      </c>
      <c r="AF61" s="44"/>
      <c r="AG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Q61" s="102"/>
      <c r="BR61" s="102"/>
      <c r="BS61" s="100"/>
      <c r="BT61" s="100"/>
      <c r="BU61" s="103"/>
    </row>
    <row r="62" spans="1:73" ht="20.25">
      <c r="A62" s="42">
        <f t="shared" si="4"/>
        <v>0</v>
      </c>
      <c r="B62" s="82"/>
      <c r="C62" s="79"/>
      <c r="D62" s="79"/>
      <c r="E62" s="179"/>
      <c r="F62" s="84" t="str">
        <f>A!E62</f>
        <v>nein</v>
      </c>
      <c r="G62" s="42" t="str">
        <f>A!B62</f>
        <v>nein</v>
      </c>
      <c r="H62" s="81"/>
      <c r="I62" s="175" t="str">
        <f>IF(AC12=1,"X",IF(AC11=1,"X"," "))</f>
        <v xml:space="preserve"> </v>
      </c>
      <c r="J62" s="177" t="str">
        <f>IF(AC13=1,"X",IF(AC11=1,"X"," "))</f>
        <v xml:space="preserve"> </v>
      </c>
      <c r="K62" s="83" t="str">
        <f>A!A62</f>
        <v>nein</v>
      </c>
      <c r="L62" s="149" t="str">
        <f t="shared" si="3"/>
        <v xml:space="preserve"> </v>
      </c>
      <c r="M62" s="99"/>
      <c r="N62" s="180"/>
      <c r="O62" s="147"/>
      <c r="P62" s="140"/>
      <c r="Q62" s="44" t="str">
        <f>A!C62</f>
        <v>nein</v>
      </c>
      <c r="R62" s="44" t="str">
        <f>A!D62</f>
        <v>nein</v>
      </c>
      <c r="S62" s="99">
        <f>G12-D62</f>
        <v>2012</v>
      </c>
      <c r="T62" s="137">
        <f t="shared" si="5"/>
        <v>60</v>
      </c>
      <c r="V62" s="162"/>
      <c r="X62" s="100"/>
      <c r="Y62" s="101"/>
      <c r="Z62" s="93"/>
      <c r="AB62" s="102"/>
      <c r="AC62" s="102"/>
      <c r="AD62" s="99">
        <f t="shared" si="1"/>
        <v>-1900</v>
      </c>
      <c r="AF62" s="44"/>
      <c r="AG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Q62" s="102"/>
      <c r="BR62" s="102"/>
      <c r="BS62" s="100"/>
      <c r="BT62" s="100"/>
      <c r="BU62" s="103"/>
    </row>
    <row r="63" spans="1:73" ht="20.25">
      <c r="A63" s="42">
        <f t="shared" si="4"/>
        <v>0</v>
      </c>
      <c r="B63" s="82"/>
      <c r="C63" s="79"/>
      <c r="D63" s="79"/>
      <c r="E63" s="179"/>
      <c r="F63" s="84" t="str">
        <f>A!E63</f>
        <v>nein</v>
      </c>
      <c r="G63" s="42" t="str">
        <f>A!B63</f>
        <v>nein</v>
      </c>
      <c r="H63" s="81"/>
      <c r="I63" s="175" t="str">
        <f>IF(AC12=1,"X",IF(AC11=1,"X"," "))</f>
        <v xml:space="preserve"> </v>
      </c>
      <c r="J63" s="177" t="str">
        <f>IF(AC13=1,"X",IF(AC11=1,"X"," "))</f>
        <v xml:space="preserve"> </v>
      </c>
      <c r="K63" s="83" t="str">
        <f>A!A63</f>
        <v>nein</v>
      </c>
      <c r="L63" s="149" t="str">
        <f t="shared" si="3"/>
        <v xml:space="preserve"> </v>
      </c>
      <c r="M63" s="99"/>
      <c r="N63" s="180"/>
      <c r="O63" s="147"/>
      <c r="P63" s="140"/>
      <c r="Q63" s="44" t="str">
        <f>A!C63</f>
        <v>nein</v>
      </c>
      <c r="R63" s="44" t="str">
        <f>A!D63</f>
        <v>nein</v>
      </c>
      <c r="S63" s="99">
        <f>G12-D63</f>
        <v>2012</v>
      </c>
      <c r="T63" s="137">
        <f t="shared" si="5"/>
        <v>60</v>
      </c>
      <c r="V63" s="162"/>
      <c r="X63" s="100"/>
      <c r="Y63" s="101"/>
      <c r="Z63" s="93"/>
      <c r="AB63" s="102"/>
      <c r="AC63" s="102"/>
      <c r="AD63" s="99">
        <f t="shared" si="1"/>
        <v>-1900</v>
      </c>
      <c r="AF63" s="44"/>
      <c r="AG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Q63" s="102"/>
      <c r="BR63" s="102"/>
      <c r="BS63" s="100"/>
      <c r="BT63" s="100"/>
      <c r="BU63" s="103"/>
    </row>
    <row r="64" spans="1:73" ht="20.25">
      <c r="A64" s="42">
        <f t="shared" si="4"/>
        <v>0</v>
      </c>
      <c r="B64" s="82"/>
      <c r="C64" s="79"/>
      <c r="D64" s="79"/>
      <c r="E64" s="179"/>
      <c r="F64" s="84" t="str">
        <f>A!E64</f>
        <v>nein</v>
      </c>
      <c r="G64" s="42" t="str">
        <f>A!B64</f>
        <v>nein</v>
      </c>
      <c r="H64" s="81"/>
      <c r="I64" s="175" t="str">
        <f>IF(AC12=1,"X",IF(AC11=1,"X"," "))</f>
        <v xml:space="preserve"> </v>
      </c>
      <c r="J64" s="177" t="str">
        <f>IF(AC13=1,"X",IF(AC11=1,"X"," "))</f>
        <v xml:space="preserve"> </v>
      </c>
      <c r="K64" s="83" t="str">
        <f>A!A64</f>
        <v>nein</v>
      </c>
      <c r="L64" s="149" t="str">
        <f t="shared" si="3"/>
        <v xml:space="preserve"> </v>
      </c>
      <c r="M64" s="99"/>
      <c r="N64" s="180"/>
      <c r="O64" s="147"/>
      <c r="P64" s="140"/>
      <c r="Q64" s="44" t="str">
        <f>A!C64</f>
        <v>nein</v>
      </c>
      <c r="R64" s="44" t="str">
        <f>A!D64</f>
        <v>nein</v>
      </c>
      <c r="S64" s="99">
        <f>G12-D64</f>
        <v>2012</v>
      </c>
      <c r="T64" s="137">
        <f t="shared" si="5"/>
        <v>60</v>
      </c>
      <c r="V64" s="162"/>
      <c r="X64" s="100"/>
      <c r="Y64" s="101"/>
      <c r="Z64" s="93"/>
      <c r="AB64" s="102"/>
      <c r="AC64" s="102"/>
      <c r="AD64" s="99">
        <f t="shared" si="1"/>
        <v>-1900</v>
      </c>
      <c r="AF64" s="44"/>
      <c r="AG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Q64" s="102"/>
      <c r="BR64" s="102"/>
      <c r="BS64" s="100"/>
      <c r="BT64" s="100"/>
      <c r="BU64" s="103"/>
    </row>
    <row r="65" spans="1:73" ht="20.25">
      <c r="A65" s="42">
        <f t="shared" si="4"/>
        <v>0</v>
      </c>
      <c r="B65" s="82"/>
      <c r="C65" s="79"/>
      <c r="D65" s="79"/>
      <c r="E65" s="179"/>
      <c r="F65" s="84" t="str">
        <f>A!E65</f>
        <v>nein</v>
      </c>
      <c r="G65" s="42" t="str">
        <f>A!B65</f>
        <v>nein</v>
      </c>
      <c r="H65" s="81"/>
      <c r="I65" s="175" t="str">
        <f>IF(AC12=1,"X",IF(AC11=1,"X"," "))</f>
        <v xml:space="preserve"> </v>
      </c>
      <c r="J65" s="177" t="str">
        <f>IF(AC13=1,"X",IF(AC11=1,"X"," "))</f>
        <v xml:space="preserve"> </v>
      </c>
      <c r="K65" s="83" t="str">
        <f>A!A65</f>
        <v>nein</v>
      </c>
      <c r="L65" s="149" t="str">
        <f t="shared" si="3"/>
        <v xml:space="preserve"> </v>
      </c>
      <c r="M65" s="99"/>
      <c r="N65" s="180"/>
      <c r="O65" s="147"/>
      <c r="P65" s="140"/>
      <c r="Q65" s="44" t="str">
        <f>A!C65</f>
        <v>nein</v>
      </c>
      <c r="R65" s="44" t="str">
        <f>A!D65</f>
        <v>nein</v>
      </c>
      <c r="S65" s="99">
        <f>G12-D65</f>
        <v>2012</v>
      </c>
      <c r="T65" s="137">
        <f t="shared" si="5"/>
        <v>60</v>
      </c>
      <c r="V65" s="162"/>
      <c r="X65" s="100"/>
      <c r="Y65" s="101"/>
      <c r="Z65" s="93"/>
      <c r="AB65" s="102"/>
      <c r="AC65" s="102"/>
      <c r="AD65" s="99">
        <f t="shared" si="1"/>
        <v>-1900</v>
      </c>
      <c r="AF65" s="44"/>
      <c r="AG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Q65" s="102"/>
      <c r="BR65" s="102"/>
      <c r="BS65" s="100"/>
      <c r="BT65" s="100"/>
      <c r="BU65" s="103"/>
    </row>
    <row r="66" spans="1:73" ht="20.25">
      <c r="A66" s="42">
        <f t="shared" si="4"/>
        <v>0</v>
      </c>
      <c r="B66" s="82"/>
      <c r="C66" s="79"/>
      <c r="D66" s="79"/>
      <c r="E66" s="179"/>
      <c r="F66" s="84" t="str">
        <f>A!E66</f>
        <v>nein</v>
      </c>
      <c r="G66" s="42" t="str">
        <f>A!B66</f>
        <v>nein</v>
      </c>
      <c r="H66" s="81"/>
      <c r="I66" s="175" t="str">
        <f>IF(AC12=1,"X",IF(AC11=1,"X"," "))</f>
        <v xml:space="preserve"> </v>
      </c>
      <c r="J66" s="177" t="str">
        <f>IF(AC13=1,"X",IF(AC11=1,"X"," "))</f>
        <v xml:space="preserve"> </v>
      </c>
      <c r="K66" s="83" t="str">
        <f>A!A66</f>
        <v>nein</v>
      </c>
      <c r="L66" s="149" t="str">
        <f t="shared" si="3"/>
        <v xml:space="preserve"> </v>
      </c>
      <c r="M66" s="99"/>
      <c r="N66" s="180"/>
      <c r="O66" s="147"/>
      <c r="P66" s="140"/>
      <c r="Q66" s="44" t="str">
        <f>A!C66</f>
        <v>nein</v>
      </c>
      <c r="R66" s="44" t="str">
        <f>A!D66</f>
        <v>nein</v>
      </c>
      <c r="S66" s="99">
        <f>G12-D66</f>
        <v>2012</v>
      </c>
      <c r="T66" s="137">
        <f t="shared" si="5"/>
        <v>60</v>
      </c>
      <c r="V66" s="162"/>
      <c r="X66" s="100"/>
      <c r="Y66" s="101"/>
      <c r="Z66" s="93"/>
      <c r="AB66" s="102"/>
      <c r="AC66" s="102"/>
      <c r="AD66" s="99">
        <f t="shared" si="1"/>
        <v>-1900</v>
      </c>
      <c r="AF66" s="44"/>
      <c r="AG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Q66" s="102"/>
      <c r="BR66" s="102"/>
      <c r="BS66" s="100"/>
      <c r="BT66" s="100"/>
      <c r="BU66" s="103"/>
    </row>
    <row r="67" spans="1:73" ht="20.25">
      <c r="A67" s="42">
        <f t="shared" si="4"/>
        <v>0</v>
      </c>
      <c r="B67" s="82"/>
      <c r="C67" s="79"/>
      <c r="D67" s="79"/>
      <c r="E67" s="179"/>
      <c r="F67" s="84" t="str">
        <f>A!E67</f>
        <v>nein</v>
      </c>
      <c r="G67" s="42" t="str">
        <f>A!B67</f>
        <v>nein</v>
      </c>
      <c r="H67" s="81"/>
      <c r="I67" s="175" t="str">
        <f>IF(AC12=1,"X",IF(AC11=1,"X"," "))</f>
        <v xml:space="preserve"> </v>
      </c>
      <c r="J67" s="177" t="str">
        <f>IF(AC13=1,"X",IF(AC11=1,"X"," "))</f>
        <v xml:space="preserve"> </v>
      </c>
      <c r="K67" s="83" t="str">
        <f>A!A67</f>
        <v>nein</v>
      </c>
      <c r="L67" s="149" t="str">
        <f t="shared" si="3"/>
        <v xml:space="preserve"> </v>
      </c>
      <c r="M67" s="99"/>
      <c r="N67" s="180"/>
      <c r="O67" s="147"/>
      <c r="P67" s="140"/>
      <c r="Q67" s="44" t="str">
        <f>A!C67</f>
        <v>nein</v>
      </c>
      <c r="R67" s="44" t="str">
        <f>A!D67</f>
        <v>nein</v>
      </c>
      <c r="S67" s="99">
        <f>G12-D67</f>
        <v>2012</v>
      </c>
      <c r="T67" s="137">
        <f t="shared" si="5"/>
        <v>60</v>
      </c>
      <c r="V67" s="162"/>
      <c r="X67" s="100"/>
      <c r="Y67" s="101"/>
      <c r="Z67" s="93"/>
      <c r="AB67" s="102"/>
      <c r="AC67" s="102"/>
      <c r="AD67" s="99">
        <f t="shared" si="1"/>
        <v>-1900</v>
      </c>
      <c r="AF67" s="44"/>
      <c r="AG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Q67" s="102"/>
      <c r="BR67" s="102"/>
      <c r="BS67" s="100"/>
      <c r="BT67" s="100"/>
      <c r="BU67" s="103"/>
    </row>
    <row r="68" spans="1:73" ht="20.25">
      <c r="A68" s="42">
        <f t="shared" si="4"/>
        <v>0</v>
      </c>
      <c r="B68" s="82"/>
      <c r="C68" s="79"/>
      <c r="D68" s="79"/>
      <c r="E68" s="179"/>
      <c r="F68" s="84" t="str">
        <f>A!E68</f>
        <v>nein</v>
      </c>
      <c r="G68" s="42" t="str">
        <f>A!B68</f>
        <v>nein</v>
      </c>
      <c r="H68" s="81"/>
      <c r="I68" s="175" t="str">
        <f>IF(AC12=1,"X",IF(AC11=1,"X"," "))</f>
        <v xml:space="preserve"> </v>
      </c>
      <c r="J68" s="177" t="str">
        <f>IF(AC13=1,"X",IF(AC11=1,"X"," "))</f>
        <v xml:space="preserve"> </v>
      </c>
      <c r="K68" s="83" t="str">
        <f>A!A68</f>
        <v>nein</v>
      </c>
      <c r="L68" s="149" t="str">
        <f t="shared" si="3"/>
        <v xml:space="preserve"> </v>
      </c>
      <c r="M68" s="99"/>
      <c r="N68" s="180"/>
      <c r="O68" s="147"/>
      <c r="P68" s="140"/>
      <c r="Q68" s="44" t="str">
        <f>A!C68</f>
        <v>nein</v>
      </c>
      <c r="R68" s="44" t="str">
        <f>A!D68</f>
        <v>nein</v>
      </c>
      <c r="S68" s="99">
        <f>G12-D68</f>
        <v>2012</v>
      </c>
      <c r="T68" s="137">
        <f t="shared" si="5"/>
        <v>60</v>
      </c>
      <c r="V68" s="162"/>
      <c r="X68" s="100"/>
      <c r="Y68" s="101"/>
      <c r="Z68" s="93"/>
      <c r="AB68" s="102"/>
      <c r="AC68" s="102"/>
      <c r="AD68" s="99">
        <f t="shared" si="1"/>
        <v>-1900</v>
      </c>
      <c r="AF68" s="44"/>
      <c r="AG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Q68" s="102"/>
      <c r="BR68" s="102"/>
      <c r="BS68" s="100"/>
      <c r="BT68" s="100"/>
      <c r="BU68" s="103"/>
    </row>
    <row r="69" spans="1:73" ht="20.25">
      <c r="A69" s="42">
        <f t="shared" si="4"/>
        <v>0</v>
      </c>
      <c r="B69" s="82"/>
      <c r="C69" s="79"/>
      <c r="D69" s="79"/>
      <c r="E69" s="179"/>
      <c r="F69" s="84" t="str">
        <f>A!E69</f>
        <v>nein</v>
      </c>
      <c r="G69" s="42" t="str">
        <f>A!B69</f>
        <v>nein</v>
      </c>
      <c r="H69" s="81"/>
      <c r="I69" s="175" t="str">
        <f>IF(AC12=1,"X",IF(AC11=1,"X"," "))</f>
        <v xml:space="preserve"> </v>
      </c>
      <c r="J69" s="177" t="str">
        <f>IF(AC13=1,"X",IF(AC11=1,"X"," "))</f>
        <v xml:space="preserve"> </v>
      </c>
      <c r="K69" s="83" t="str">
        <f>A!A69</f>
        <v>nein</v>
      </c>
      <c r="L69" s="149" t="str">
        <f t="shared" si="3"/>
        <v xml:space="preserve"> </v>
      </c>
      <c r="M69" s="99"/>
      <c r="N69" s="180"/>
      <c r="O69" s="147"/>
      <c r="P69" s="140"/>
      <c r="Q69" s="44" t="str">
        <f>A!C69</f>
        <v>nein</v>
      </c>
      <c r="R69" s="44" t="str">
        <f>A!D69</f>
        <v>nein</v>
      </c>
      <c r="S69" s="99">
        <f>G12-D69</f>
        <v>2012</v>
      </c>
      <c r="T69" s="137">
        <f t="shared" si="5"/>
        <v>60</v>
      </c>
      <c r="V69" s="162"/>
      <c r="X69" s="100"/>
      <c r="Y69" s="101"/>
      <c r="Z69" s="93"/>
      <c r="AB69" s="102"/>
      <c r="AC69" s="102"/>
      <c r="AD69" s="99">
        <f t="shared" si="1"/>
        <v>-1900</v>
      </c>
      <c r="AF69" s="44"/>
      <c r="AG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Q69" s="102"/>
      <c r="BR69" s="102"/>
      <c r="BS69" s="100"/>
      <c r="BT69" s="100"/>
      <c r="BU69" s="103"/>
    </row>
    <row r="70" spans="1:73" ht="20.25">
      <c r="A70" s="42">
        <f t="shared" si="4"/>
        <v>0</v>
      </c>
      <c r="B70" s="82"/>
      <c r="C70" s="79"/>
      <c r="D70" s="79"/>
      <c r="E70" s="179"/>
      <c r="F70" s="84" t="str">
        <f>A!E70</f>
        <v>nein</v>
      </c>
      <c r="G70" s="42" t="str">
        <f>A!B70</f>
        <v>nein</v>
      </c>
      <c r="H70" s="81"/>
      <c r="I70" s="175" t="str">
        <f>IF(AC12=1,"X",IF(AC11=1,"X"," "))</f>
        <v xml:space="preserve"> </v>
      </c>
      <c r="J70" s="177" t="str">
        <f>IF(AC13=1,"X",IF(AC11=1,"X"," "))</f>
        <v xml:space="preserve"> </v>
      </c>
      <c r="K70" s="83" t="str">
        <f>A!A70</f>
        <v>nein</v>
      </c>
      <c r="L70" s="149" t="str">
        <f t="shared" si="3"/>
        <v xml:space="preserve"> </v>
      </c>
      <c r="M70" s="99"/>
      <c r="N70" s="180"/>
      <c r="O70" s="147"/>
      <c r="P70" s="140"/>
      <c r="Q70" s="44" t="str">
        <f>A!C70</f>
        <v>nein</v>
      </c>
      <c r="R70" s="44" t="str">
        <f>A!D70</f>
        <v>nein</v>
      </c>
      <c r="S70" s="99">
        <f>G12-D70</f>
        <v>2012</v>
      </c>
      <c r="T70" s="137">
        <f t="shared" si="5"/>
        <v>60</v>
      </c>
      <c r="V70" s="162"/>
      <c r="X70" s="100"/>
      <c r="Y70" s="101"/>
      <c r="Z70" s="93"/>
      <c r="AB70" s="102"/>
      <c r="AC70" s="102"/>
      <c r="AD70" s="99">
        <f t="shared" si="1"/>
        <v>-1900</v>
      </c>
      <c r="AF70" s="44"/>
      <c r="AG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Q70" s="102"/>
      <c r="BR70" s="102"/>
      <c r="BS70" s="100"/>
      <c r="BT70" s="100"/>
      <c r="BU70" s="103"/>
    </row>
    <row r="71" spans="1:73" ht="20.25">
      <c r="A71" s="42">
        <f t="shared" si="4"/>
        <v>0</v>
      </c>
      <c r="B71" s="82"/>
      <c r="C71" s="79"/>
      <c r="D71" s="79"/>
      <c r="E71" s="179"/>
      <c r="F71" s="84" t="str">
        <f>A!E71</f>
        <v>nein</v>
      </c>
      <c r="G71" s="42" t="str">
        <f>A!B71</f>
        <v>nein</v>
      </c>
      <c r="H71" s="81"/>
      <c r="I71" s="175" t="str">
        <f>IF(AC12=1,"X",IF(AC11=1,"X"," "))</f>
        <v xml:space="preserve"> </v>
      </c>
      <c r="J71" s="177" t="str">
        <f>IF(AC13=1,"X",IF(AC11=1,"X"," "))</f>
        <v xml:space="preserve"> </v>
      </c>
      <c r="K71" s="83" t="str">
        <f>A!A71</f>
        <v>nein</v>
      </c>
      <c r="L71" s="149" t="str">
        <f t="shared" si="3"/>
        <v xml:space="preserve"> </v>
      </c>
      <c r="M71" s="99"/>
      <c r="N71" s="180"/>
      <c r="O71" s="147"/>
      <c r="P71" s="140"/>
      <c r="Q71" s="44" t="str">
        <f>A!C71</f>
        <v>nein</v>
      </c>
      <c r="R71" s="44" t="str">
        <f>A!D71</f>
        <v>nein</v>
      </c>
      <c r="S71" s="99">
        <f>G12-D71</f>
        <v>2012</v>
      </c>
      <c r="T71" s="137">
        <f t="shared" si="5"/>
        <v>60</v>
      </c>
      <c r="V71" s="162"/>
      <c r="X71" s="100"/>
      <c r="Y71" s="101"/>
      <c r="Z71" s="93"/>
      <c r="AB71" s="102"/>
      <c r="AC71" s="102"/>
      <c r="AD71" s="99">
        <f t="shared" si="1"/>
        <v>-1900</v>
      </c>
      <c r="AF71" s="44"/>
      <c r="AG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Q71" s="102"/>
      <c r="BR71" s="102"/>
      <c r="BS71" s="100"/>
      <c r="BT71" s="100"/>
      <c r="BU71" s="103"/>
    </row>
    <row r="72" spans="1:73" ht="20.25">
      <c r="A72" s="42">
        <f t="shared" si="4"/>
        <v>0</v>
      </c>
      <c r="B72" s="82"/>
      <c r="C72" s="79"/>
      <c r="D72" s="79"/>
      <c r="E72" s="179"/>
      <c r="F72" s="84" t="str">
        <f>A!E72</f>
        <v>nein</v>
      </c>
      <c r="G72" s="42" t="str">
        <f>A!B72</f>
        <v>nein</v>
      </c>
      <c r="H72" s="81"/>
      <c r="I72" s="175" t="str">
        <f>IF(AC12=1,"X",IF(AC11=1,"X"," "))</f>
        <v xml:space="preserve"> </v>
      </c>
      <c r="J72" s="177" t="str">
        <f>IF(AC13=1,"X",IF(AC11=1,"X"," "))</f>
        <v xml:space="preserve"> </v>
      </c>
      <c r="K72" s="83" t="str">
        <f>A!A72</f>
        <v>nein</v>
      </c>
      <c r="L72" s="149" t="str">
        <f t="shared" si="3"/>
        <v xml:space="preserve"> </v>
      </c>
      <c r="M72" s="99"/>
      <c r="N72" s="180"/>
      <c r="O72" s="147"/>
      <c r="P72" s="140"/>
      <c r="Q72" s="44" t="str">
        <f>A!C72</f>
        <v>nein</v>
      </c>
      <c r="R72" s="44" t="str">
        <f>A!D72</f>
        <v>nein</v>
      </c>
      <c r="S72" s="99">
        <f>G12-D72</f>
        <v>2012</v>
      </c>
      <c r="T72" s="137">
        <f t="shared" si="5"/>
        <v>60</v>
      </c>
      <c r="V72" s="162"/>
      <c r="X72" s="100"/>
      <c r="Y72" s="101"/>
      <c r="Z72" s="93"/>
      <c r="AB72" s="102"/>
      <c r="AC72" s="102"/>
      <c r="AD72" s="99">
        <f t="shared" si="1"/>
        <v>-1900</v>
      </c>
      <c r="AF72" s="44"/>
      <c r="AG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Q72" s="102"/>
      <c r="BR72" s="102"/>
      <c r="BS72" s="100"/>
      <c r="BT72" s="100"/>
      <c r="BU72" s="103"/>
    </row>
    <row r="73" spans="1:73" ht="20.25">
      <c r="A73" s="42">
        <f t="shared" si="4"/>
        <v>0</v>
      </c>
      <c r="B73" s="82"/>
      <c r="C73" s="79"/>
      <c r="D73" s="79"/>
      <c r="E73" s="179"/>
      <c r="F73" s="84" t="str">
        <f>A!E73</f>
        <v>nein</v>
      </c>
      <c r="G73" s="42" t="str">
        <f>A!B73</f>
        <v>nein</v>
      </c>
      <c r="H73" s="81"/>
      <c r="I73" s="175" t="str">
        <f>IF(AC12=1,"X",IF(AC11=1,"X"," "))</f>
        <v xml:space="preserve"> </v>
      </c>
      <c r="J73" s="177" t="str">
        <f>IF(AC13=1,"X",IF(AC11=1,"X"," "))</f>
        <v xml:space="preserve"> </v>
      </c>
      <c r="K73" s="83" t="str">
        <f>A!A73</f>
        <v>nein</v>
      </c>
      <c r="L73" s="149" t="str">
        <f t="shared" si="3"/>
        <v xml:space="preserve"> </v>
      </c>
      <c r="M73" s="99"/>
      <c r="N73" s="180"/>
      <c r="O73" s="147"/>
      <c r="P73" s="140"/>
      <c r="Q73" s="44" t="str">
        <f>A!C73</f>
        <v>nein</v>
      </c>
      <c r="R73" s="44" t="str">
        <f>A!D73</f>
        <v>nein</v>
      </c>
      <c r="S73" s="99">
        <f>G12-D73</f>
        <v>2012</v>
      </c>
      <c r="T73" s="137">
        <f t="shared" si="5"/>
        <v>60</v>
      </c>
      <c r="V73" s="162"/>
      <c r="X73" s="100"/>
      <c r="Y73" s="101"/>
      <c r="Z73" s="93"/>
      <c r="AB73" s="102"/>
      <c r="AC73" s="102"/>
      <c r="AD73" s="99">
        <f t="shared" si="1"/>
        <v>-1900</v>
      </c>
      <c r="AF73" s="44"/>
      <c r="AG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Q73" s="102"/>
      <c r="BR73" s="102"/>
      <c r="BS73" s="100"/>
      <c r="BT73" s="100"/>
      <c r="BU73" s="103"/>
    </row>
    <row r="74" spans="1:73" ht="20.25">
      <c r="A74" s="42">
        <f t="shared" si="4"/>
        <v>0</v>
      </c>
      <c r="B74" s="82"/>
      <c r="C74" s="79"/>
      <c r="D74" s="79"/>
      <c r="E74" s="179"/>
      <c r="F74" s="84" t="str">
        <f>A!E74</f>
        <v>nein</v>
      </c>
      <c r="G74" s="42" t="str">
        <f>A!B74</f>
        <v>nein</v>
      </c>
      <c r="H74" s="81"/>
      <c r="I74" s="175" t="str">
        <f>IF(AC12=1,"X",IF(AC11=1,"X"," "))</f>
        <v xml:space="preserve"> </v>
      </c>
      <c r="J74" s="177" t="str">
        <f>IF(AC13=1,"X",IF(AC11=1,"X"," "))</f>
        <v xml:space="preserve"> </v>
      </c>
      <c r="K74" s="83" t="str">
        <f>A!A74</f>
        <v>nein</v>
      </c>
      <c r="L74" s="149" t="str">
        <f t="shared" si="3"/>
        <v xml:space="preserve"> </v>
      </c>
      <c r="M74" s="99"/>
      <c r="N74" s="180"/>
      <c r="O74" s="147"/>
      <c r="P74" s="140"/>
      <c r="Q74" s="44" t="str">
        <f>A!C74</f>
        <v>nein</v>
      </c>
      <c r="R74" s="44" t="str">
        <f>A!D74</f>
        <v>nein</v>
      </c>
      <c r="S74" s="99">
        <f>G12-D74</f>
        <v>2012</v>
      </c>
      <c r="T74" s="137">
        <f t="shared" si="5"/>
        <v>60</v>
      </c>
      <c r="V74" s="162"/>
      <c r="X74" s="100"/>
      <c r="Y74" s="101"/>
      <c r="Z74" s="93"/>
      <c r="AB74" s="102"/>
      <c r="AC74" s="102"/>
      <c r="AD74" s="99">
        <f t="shared" si="1"/>
        <v>-1900</v>
      </c>
      <c r="AF74" s="44"/>
      <c r="AG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Q74" s="102"/>
      <c r="BR74" s="102"/>
      <c r="BS74" s="100"/>
      <c r="BT74" s="100"/>
      <c r="BU74" s="103"/>
    </row>
    <row r="75" spans="1:73" ht="20.25">
      <c r="A75" s="42">
        <f t="shared" si="4"/>
        <v>0</v>
      </c>
      <c r="B75" s="82"/>
      <c r="C75" s="79"/>
      <c r="D75" s="79"/>
      <c r="E75" s="179"/>
      <c r="F75" s="84" t="str">
        <f>A!E75</f>
        <v>nein</v>
      </c>
      <c r="G75" s="42" t="str">
        <f>A!B75</f>
        <v>nein</v>
      </c>
      <c r="H75" s="81"/>
      <c r="I75" s="175" t="str">
        <f>IF(AC12=1,"X",IF(AC11=1,"X"," "))</f>
        <v xml:space="preserve"> </v>
      </c>
      <c r="J75" s="177" t="str">
        <f>IF(AC13=1,"X",IF(AC11=1,"X"," "))</f>
        <v xml:space="preserve"> </v>
      </c>
      <c r="K75" s="83" t="str">
        <f>A!A75</f>
        <v>nein</v>
      </c>
      <c r="L75" s="149" t="str">
        <f t="shared" si="3"/>
        <v xml:space="preserve"> </v>
      </c>
      <c r="M75" s="99"/>
      <c r="N75" s="180"/>
      <c r="O75" s="147"/>
      <c r="P75" s="140"/>
      <c r="Q75" s="44" t="str">
        <f>A!C75</f>
        <v>nein</v>
      </c>
      <c r="R75" s="44" t="str">
        <f>A!D75</f>
        <v>nein</v>
      </c>
      <c r="S75" s="99">
        <f>G12-D75</f>
        <v>2012</v>
      </c>
      <c r="T75" s="137">
        <f t="shared" si="5"/>
        <v>60</v>
      </c>
      <c r="V75" s="162"/>
      <c r="X75" s="100"/>
      <c r="Y75" s="101"/>
      <c r="Z75" s="93"/>
      <c r="AB75" s="102"/>
      <c r="AC75" s="102"/>
      <c r="AD75" s="99">
        <f t="shared" si="1"/>
        <v>-1900</v>
      </c>
      <c r="AF75" s="44"/>
      <c r="AG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Q75" s="102"/>
      <c r="BR75" s="102"/>
      <c r="BS75" s="100"/>
      <c r="BT75" s="100"/>
      <c r="BU75" s="103"/>
    </row>
    <row r="76" spans="1:73" ht="20.25">
      <c r="A76" s="42">
        <f t="shared" si="4"/>
        <v>0</v>
      </c>
      <c r="B76" s="82"/>
      <c r="C76" s="79"/>
      <c r="D76" s="79"/>
      <c r="E76" s="179"/>
      <c r="F76" s="84" t="str">
        <f>A!E76</f>
        <v>nein</v>
      </c>
      <c r="G76" s="42" t="str">
        <f>A!B76</f>
        <v>nein</v>
      </c>
      <c r="H76" s="81"/>
      <c r="I76" s="175" t="str">
        <f>IF(AC12=1,"X",IF(AC11=1,"X"," "))</f>
        <v xml:space="preserve"> </v>
      </c>
      <c r="J76" s="177" t="str">
        <f>IF(AC13=1,"X",IF(AC11=1,"X"," "))</f>
        <v xml:space="preserve"> </v>
      </c>
      <c r="K76" s="83" t="str">
        <f>A!A76</f>
        <v>nein</v>
      </c>
      <c r="L76" s="149" t="str">
        <f t="shared" si="3"/>
        <v xml:space="preserve"> </v>
      </c>
      <c r="M76" s="99"/>
      <c r="N76" s="180"/>
      <c r="O76" s="147"/>
      <c r="P76" s="140"/>
      <c r="Q76" s="44" t="str">
        <f>A!C76</f>
        <v>nein</v>
      </c>
      <c r="R76" s="44" t="str">
        <f>A!D76</f>
        <v>nein</v>
      </c>
      <c r="S76" s="99">
        <f>G12-D76</f>
        <v>2012</v>
      </c>
      <c r="T76" s="137">
        <f t="shared" si="5"/>
        <v>60</v>
      </c>
      <c r="V76" s="162"/>
      <c r="X76" s="100"/>
      <c r="Y76" s="101"/>
      <c r="Z76" s="93"/>
      <c r="AB76" s="102"/>
      <c r="AC76" s="102"/>
      <c r="AD76" s="99">
        <f t="shared" si="1"/>
        <v>-1900</v>
      </c>
      <c r="AF76" s="44"/>
      <c r="AG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Q76" s="102"/>
      <c r="BR76" s="102"/>
      <c r="BS76" s="100"/>
      <c r="BT76" s="100"/>
      <c r="BU76" s="103"/>
    </row>
    <row r="77" spans="1:73" ht="20.25">
      <c r="A77" s="42">
        <f t="shared" si="4"/>
        <v>0</v>
      </c>
      <c r="B77" s="82"/>
      <c r="C77" s="79"/>
      <c r="D77" s="79"/>
      <c r="E77" s="179"/>
      <c r="F77" s="84" t="str">
        <f>A!E77</f>
        <v>nein</v>
      </c>
      <c r="G77" s="42" t="str">
        <f>A!B77</f>
        <v>nein</v>
      </c>
      <c r="H77" s="81"/>
      <c r="I77" s="175" t="str">
        <f>IF(AC12=1,"X",IF(AC11=1,"X"," "))</f>
        <v xml:space="preserve"> </v>
      </c>
      <c r="J77" s="177" t="str">
        <f>IF(AC13=1,"X",IF(AC11=1,"X"," "))</f>
        <v xml:space="preserve"> </v>
      </c>
      <c r="K77" s="83" t="str">
        <f>A!A77</f>
        <v>nein</v>
      </c>
      <c r="L77" s="149" t="str">
        <f t="shared" si="3"/>
        <v xml:space="preserve"> </v>
      </c>
      <c r="M77" s="99"/>
      <c r="N77" s="180"/>
      <c r="O77" s="147"/>
      <c r="P77" s="140"/>
      <c r="Q77" s="44" t="str">
        <f>A!C77</f>
        <v>nein</v>
      </c>
      <c r="R77" s="44" t="str">
        <f>A!D77</f>
        <v>nein</v>
      </c>
      <c r="S77" s="99">
        <f>G12-D77</f>
        <v>2012</v>
      </c>
      <c r="T77" s="137">
        <f t="shared" si="5"/>
        <v>60</v>
      </c>
      <c r="V77" s="162"/>
      <c r="X77" s="100"/>
      <c r="Y77" s="101"/>
      <c r="Z77" s="93"/>
      <c r="AB77" s="102"/>
      <c r="AC77" s="102"/>
      <c r="AD77" s="99">
        <f t="shared" si="1"/>
        <v>-1900</v>
      </c>
      <c r="AF77" s="44"/>
      <c r="AG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Q77" s="102"/>
      <c r="BR77" s="102"/>
      <c r="BS77" s="100"/>
      <c r="BT77" s="100"/>
      <c r="BU77" s="103"/>
    </row>
    <row r="78" spans="1:73" ht="20.25">
      <c r="A78" s="42">
        <f t="shared" si="4"/>
        <v>0</v>
      </c>
      <c r="B78" s="82"/>
      <c r="C78" s="79"/>
      <c r="D78" s="79"/>
      <c r="E78" s="179"/>
      <c r="F78" s="84" t="str">
        <f>A!E78</f>
        <v>nein</v>
      </c>
      <c r="G78" s="42" t="str">
        <f>A!B78</f>
        <v>nein</v>
      </c>
      <c r="H78" s="81"/>
      <c r="I78" s="175" t="str">
        <f>IF(AC12=1,"X",IF(AC11=1,"X"," "))</f>
        <v xml:space="preserve"> </v>
      </c>
      <c r="J78" s="177" t="str">
        <f>IF(AC13=1,"X",IF(AC11=1,"X"," "))</f>
        <v xml:space="preserve"> </v>
      </c>
      <c r="K78" s="83" t="str">
        <f>A!A78</f>
        <v>nein</v>
      </c>
      <c r="L78" s="149" t="str">
        <f t="shared" si="3"/>
        <v xml:space="preserve"> </v>
      </c>
      <c r="M78" s="99"/>
      <c r="N78" s="180"/>
      <c r="O78" s="147"/>
      <c r="P78" s="140"/>
      <c r="Q78" s="44" t="str">
        <f>A!C78</f>
        <v>nein</v>
      </c>
      <c r="R78" s="44" t="str">
        <f>A!D78</f>
        <v>nein</v>
      </c>
      <c r="S78" s="99">
        <f>G12-D78</f>
        <v>2012</v>
      </c>
      <c r="T78" s="137">
        <f t="shared" si="5"/>
        <v>60</v>
      </c>
      <c r="V78" s="162"/>
      <c r="X78" s="100"/>
      <c r="Y78" s="101"/>
      <c r="Z78" s="93"/>
      <c r="AB78" s="102"/>
      <c r="AC78" s="102"/>
      <c r="AD78" s="99">
        <f t="shared" si="1"/>
        <v>-1900</v>
      </c>
      <c r="AF78" s="44"/>
      <c r="AG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Q78" s="102"/>
      <c r="BR78" s="102"/>
      <c r="BS78" s="100"/>
      <c r="BT78" s="100"/>
      <c r="BU78" s="103"/>
    </row>
    <row r="79" spans="1:73" ht="20.25">
      <c r="A79" s="42">
        <f t="shared" si="4"/>
        <v>0</v>
      </c>
      <c r="B79" s="82"/>
      <c r="C79" s="79"/>
      <c r="D79" s="79"/>
      <c r="E79" s="179"/>
      <c r="F79" s="84" t="str">
        <f>A!E79</f>
        <v>nein</v>
      </c>
      <c r="G79" s="42" t="str">
        <f>A!B79</f>
        <v>nein</v>
      </c>
      <c r="H79" s="81"/>
      <c r="I79" s="175" t="str">
        <f>IF(AC12=1,"X",IF(AC11=1,"X"," "))</f>
        <v xml:space="preserve"> </v>
      </c>
      <c r="J79" s="177" t="str">
        <f>IF(AC13=1,"X",IF(AC11=1,"X"," "))</f>
        <v xml:space="preserve"> </v>
      </c>
      <c r="K79" s="83" t="str">
        <f>A!A79</f>
        <v>nein</v>
      </c>
      <c r="L79" s="149" t="str">
        <f t="shared" si="3"/>
        <v xml:space="preserve"> </v>
      </c>
      <c r="M79" s="99"/>
      <c r="N79" s="180"/>
      <c r="O79" s="147"/>
      <c r="P79" s="140"/>
      <c r="Q79" s="44" t="str">
        <f>A!C79</f>
        <v>nein</v>
      </c>
      <c r="R79" s="44" t="str">
        <f>A!D79</f>
        <v>nein</v>
      </c>
      <c r="S79" s="99">
        <f>G12-D79</f>
        <v>2012</v>
      </c>
      <c r="T79" s="137">
        <f t="shared" si="5"/>
        <v>60</v>
      </c>
      <c r="V79" s="162"/>
      <c r="X79" s="100"/>
      <c r="Y79" s="101"/>
      <c r="Z79" s="93"/>
      <c r="AB79" s="102"/>
      <c r="AC79" s="102"/>
      <c r="AD79" s="99">
        <f t="shared" si="1"/>
        <v>-1900</v>
      </c>
      <c r="AF79" s="44"/>
      <c r="AG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Q79" s="102"/>
      <c r="BR79" s="102"/>
      <c r="BS79" s="100"/>
      <c r="BT79" s="100"/>
      <c r="BU79" s="103"/>
    </row>
    <row r="80" spans="1:73" ht="20.25">
      <c r="A80" s="42">
        <f t="shared" si="4"/>
        <v>0</v>
      </c>
      <c r="B80" s="82"/>
      <c r="C80" s="79"/>
      <c r="D80" s="79"/>
      <c r="E80" s="179"/>
      <c r="F80" s="84" t="str">
        <f>A!E80</f>
        <v>nein</v>
      </c>
      <c r="G80" s="42" t="str">
        <f>A!B80</f>
        <v>nein</v>
      </c>
      <c r="H80" s="81"/>
      <c r="I80" s="175" t="str">
        <f>IF(AC12=1,"X",IF(AC11=1,"X"," "))</f>
        <v xml:space="preserve"> </v>
      </c>
      <c r="J80" s="177" t="str">
        <f>IF(AC13=1,"X",IF(AC11=1,"X"," "))</f>
        <v xml:space="preserve"> </v>
      </c>
      <c r="K80" s="83" t="str">
        <f>A!A80</f>
        <v>nein</v>
      </c>
      <c r="L80" s="149" t="str">
        <f>IF(A80=0," ",IF(ISBLANK(B80),"Namen",IF(ISBLANK(C80),"m=0 / w =  1",IF(ISBLANK(D80),"Jhrg.",IF(ISBLANK(E80),"Bog."," ")))))</f>
        <v xml:space="preserve"> </v>
      </c>
      <c r="M80" s="99"/>
      <c r="N80" s="180"/>
      <c r="O80" s="147"/>
      <c r="P80" s="140"/>
      <c r="Q80" s="44" t="str">
        <f>A!C80</f>
        <v>nein</v>
      </c>
      <c r="R80" s="44" t="str">
        <f>A!D80</f>
        <v>nein</v>
      </c>
      <c r="S80" s="99">
        <f>G12-D80</f>
        <v>2012</v>
      </c>
      <c r="T80" s="137">
        <f t="shared" si="5"/>
        <v>60</v>
      </c>
      <c r="V80" s="162"/>
      <c r="X80" s="100"/>
      <c r="Y80" s="101"/>
      <c r="Z80" s="93"/>
      <c r="AB80" s="102"/>
      <c r="AC80" s="102"/>
      <c r="AD80" s="99">
        <f t="shared" si="1"/>
        <v>-1900</v>
      </c>
      <c r="AF80" s="44"/>
      <c r="AG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Q80" s="102"/>
      <c r="BR80" s="102"/>
      <c r="BS80" s="100"/>
      <c r="BT80" s="100"/>
      <c r="BU80" s="103"/>
    </row>
    <row r="81" spans="1:73" ht="21" thickBot="1">
      <c r="A81" s="163">
        <f t="shared" si="4"/>
        <v>0</v>
      </c>
      <c r="B81" s="82"/>
      <c r="C81" s="79"/>
      <c r="D81" s="79"/>
      <c r="E81" s="179"/>
      <c r="F81" s="84" t="str">
        <f>A!E81</f>
        <v>nein</v>
      </c>
      <c r="G81" s="42" t="str">
        <f>A!B81</f>
        <v>nein</v>
      </c>
      <c r="H81" s="164"/>
      <c r="I81" s="176" t="str">
        <f>IF(AC12=1,"X",IF(AC11=1,"X"," "))</f>
        <v xml:space="preserve"> </v>
      </c>
      <c r="J81" s="178" t="str">
        <f>IF(AC13=1,"X",IF(AC11=1,"X"," "))</f>
        <v xml:space="preserve"> </v>
      </c>
      <c r="K81" s="83" t="str">
        <f>A!A81</f>
        <v>nein</v>
      </c>
      <c r="L81" s="149" t="str">
        <f>IF(A81=0," ",IF(ISBLANK(B81),"Namen",IF(ISBLANK(C81),"m=0 / w =  1",IF(ISBLANK(D81),"Jhrg.",IF(ISBLANK(E81),"Bog."," ")))))</f>
        <v xml:space="preserve"> </v>
      </c>
      <c r="M81" s="99"/>
      <c r="N81" s="181"/>
      <c r="O81" s="148"/>
      <c r="P81" s="140"/>
      <c r="Q81" s="44" t="str">
        <f>A!C81</f>
        <v>nein</v>
      </c>
      <c r="R81" s="44" t="str">
        <f>A!D81</f>
        <v>nein</v>
      </c>
      <c r="S81" s="99">
        <f>G12-D81</f>
        <v>2012</v>
      </c>
      <c r="T81" s="137">
        <f t="shared" si="5"/>
        <v>60</v>
      </c>
      <c r="V81" s="162"/>
      <c r="X81" s="100"/>
      <c r="Y81" s="101"/>
      <c r="Z81" s="93"/>
      <c r="AB81" s="102"/>
      <c r="AC81" s="102"/>
      <c r="AD81" s="99">
        <f t="shared" si="1"/>
        <v>-1900</v>
      </c>
      <c r="AF81" s="44"/>
      <c r="AG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Q81" s="102"/>
      <c r="BR81" s="102"/>
      <c r="BS81" s="100"/>
      <c r="BT81" s="100"/>
      <c r="BU81" s="103"/>
    </row>
    <row r="82" spans="1:73" s="40" customFormat="1" ht="20.25">
      <c r="A82" s="44"/>
      <c r="B82" s="172"/>
      <c r="C82" s="165"/>
      <c r="D82" s="166"/>
      <c r="E82" s="167"/>
      <c r="F82" s="168"/>
      <c r="G82" s="168"/>
      <c r="H82" s="166"/>
      <c r="I82" s="166"/>
      <c r="J82" s="166"/>
      <c r="K82" s="173"/>
      <c r="L82" s="169" t="str">
        <f t="shared" ref="L82" si="6">IF(A81=0," ",IF(ISBLANK(B82),"Namen",IF(ISBLANK(C82),"m=0 / w =  1",IF(ISBLANK(D82),"Jhrg.",IF(ISBLANK(E82),"Bog."," ")))))</f>
        <v xml:space="preserve"> </v>
      </c>
      <c r="M82" s="256"/>
      <c r="N82" s="39"/>
      <c r="O82" s="39"/>
      <c r="P82" s="39"/>
      <c r="Q82" s="44"/>
      <c r="R82" s="44"/>
      <c r="S82" s="99"/>
      <c r="T82" s="99"/>
      <c r="U82" s="44"/>
      <c r="V82" s="12"/>
      <c r="X82" s="170"/>
      <c r="Y82" s="135"/>
      <c r="Z82" s="135"/>
      <c r="AA82" s="89"/>
      <c r="AB82" s="105"/>
      <c r="AC82" s="105"/>
      <c r="AF82" s="44"/>
      <c r="AG82" s="89"/>
      <c r="AH82" s="106"/>
      <c r="AI82" s="106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135"/>
      <c r="BQ82" s="105"/>
      <c r="BR82" s="105"/>
      <c r="BS82" s="171"/>
      <c r="BT82" s="171"/>
      <c r="BU82" s="135"/>
    </row>
    <row r="83" spans="1:73" ht="20.25">
      <c r="A83"/>
      <c r="C83"/>
      <c r="D83"/>
      <c r="E83"/>
      <c r="F83"/>
      <c r="G83"/>
      <c r="H83"/>
      <c r="I83"/>
      <c r="J83"/>
      <c r="K83"/>
      <c r="L83" s="14"/>
      <c r="M83" s="106"/>
      <c r="N83"/>
      <c r="O83"/>
      <c r="P83"/>
      <c r="Q83" s="46"/>
      <c r="T83" s="46"/>
      <c r="U83" s="106"/>
      <c r="V83" s="98"/>
      <c r="W83" s="46"/>
      <c r="X83" s="88"/>
      <c r="Y83" s="46"/>
      <c r="Z83" s="46"/>
      <c r="AA83" s="46"/>
      <c r="AB83" s="103"/>
      <c r="AC83" s="103"/>
      <c r="AE83" s="139"/>
      <c r="AF83" s="139"/>
      <c r="AG83" s="103"/>
    </row>
    <row r="84" spans="1:73" ht="20.45" customHeight="1">
      <c r="A84"/>
      <c r="C84"/>
      <c r="D84"/>
      <c r="E84"/>
      <c r="F84"/>
      <c r="G84"/>
      <c r="H84"/>
      <c r="I84"/>
      <c r="J84"/>
      <c r="K84"/>
      <c r="L84" s="14"/>
      <c r="M84" s="46"/>
      <c r="N84"/>
      <c r="O84"/>
      <c r="P84"/>
      <c r="Q84" s="46"/>
      <c r="T84" s="46"/>
      <c r="U84" s="46"/>
      <c r="W84" s="46"/>
      <c r="X84" s="88"/>
      <c r="Y84" s="46"/>
      <c r="Z84" s="46"/>
      <c r="AA84" s="46"/>
      <c r="AF84" s="41"/>
    </row>
    <row r="85" spans="1:73" s="15" customFormat="1" ht="20.45" customHeight="1">
      <c r="A85" s="110" t="s">
        <v>8</v>
      </c>
      <c r="B85" s="111" t="s">
        <v>15</v>
      </c>
      <c r="C85" s="80" t="s">
        <v>7</v>
      </c>
      <c r="D85" s="80" t="s">
        <v>0</v>
      </c>
      <c r="E85" s="80" t="s">
        <v>1</v>
      </c>
      <c r="F85" s="110" t="s">
        <v>2</v>
      </c>
      <c r="G85" s="110" t="s">
        <v>3</v>
      </c>
      <c r="H85" s="80" t="s">
        <v>9</v>
      </c>
      <c r="I85" s="80" t="s">
        <v>4</v>
      </c>
      <c r="J85" s="80" t="s">
        <v>5</v>
      </c>
      <c r="K85" s="112" t="s">
        <v>6</v>
      </c>
      <c r="L85" s="14"/>
      <c r="M85" s="105"/>
      <c r="N85"/>
      <c r="O85"/>
      <c r="P85"/>
      <c r="Q85" s="46"/>
      <c r="R85" s="41"/>
      <c r="S85" s="41"/>
      <c r="T85" s="46"/>
      <c r="U85" s="102"/>
      <c r="V85" s="160"/>
      <c r="W85" s="46"/>
      <c r="X85" s="88"/>
      <c r="Y85" s="46"/>
      <c r="Z85" s="46"/>
      <c r="AA85" s="46"/>
      <c r="AB85" s="102"/>
      <c r="AC85" s="102"/>
      <c r="AE85" s="86"/>
      <c r="AF85" s="86"/>
      <c r="AG85" s="102"/>
      <c r="AH85" s="88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0"/>
      <c r="BT85" s="100"/>
      <c r="BU85" s="102"/>
    </row>
    <row r="86" spans="1:73" s="15" customFormat="1" ht="20.45" customHeight="1" thickBot="1">
      <c r="A86" s="113"/>
      <c r="B86" s="114" t="s">
        <v>100</v>
      </c>
      <c r="C86" s="299"/>
      <c r="D86" s="299"/>
      <c r="E86" s="299"/>
      <c r="F86" s="299"/>
      <c r="G86" s="299"/>
      <c r="H86" s="115"/>
      <c r="I86" s="115"/>
      <c r="J86" s="115"/>
      <c r="K86" s="116"/>
      <c r="L86" s="14"/>
      <c r="M86" s="105"/>
      <c r="N86"/>
      <c r="O86"/>
      <c r="P86"/>
      <c r="Q86" s="46"/>
      <c r="R86" s="41"/>
      <c r="S86" s="41"/>
      <c r="T86" s="46"/>
      <c r="U86" s="102"/>
      <c r="V86" s="160"/>
      <c r="W86" s="46"/>
      <c r="X86" s="88"/>
      <c r="Y86" s="46"/>
      <c r="Z86" s="46"/>
      <c r="AA86" s="46"/>
      <c r="AB86" s="102"/>
      <c r="AC86" s="102"/>
      <c r="AE86" s="86"/>
      <c r="AF86" s="86"/>
      <c r="AG86" s="102"/>
      <c r="AH86" s="88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0"/>
      <c r="BT86" s="100"/>
      <c r="BU86" s="102"/>
    </row>
    <row r="87" spans="1:73" ht="20.45" customHeight="1">
      <c r="A87" s="117">
        <v>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9"/>
      <c r="L87" s="14"/>
      <c r="M87" s="106"/>
      <c r="N87"/>
      <c r="O87"/>
      <c r="P87"/>
      <c r="Q87" s="46"/>
      <c r="T87" s="46"/>
      <c r="U87" s="106"/>
      <c r="V87" s="98"/>
      <c r="W87" s="46"/>
      <c r="X87" s="88"/>
      <c r="Y87" s="46"/>
      <c r="Z87" s="46"/>
      <c r="AA87" s="46"/>
      <c r="AB87" s="103"/>
      <c r="AC87" s="103"/>
      <c r="AE87" s="139"/>
      <c r="AF87" s="139"/>
      <c r="AG87" s="103"/>
    </row>
    <row r="88" spans="1:73" ht="20.45" customHeight="1">
      <c r="A88" s="120">
        <v>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2"/>
      <c r="L88" s="14"/>
      <c r="M88" s="106"/>
      <c r="N88"/>
      <c r="O88"/>
      <c r="P88"/>
      <c r="Q88" s="46"/>
      <c r="T88" s="46"/>
      <c r="U88" s="106"/>
      <c r="V88" s="98"/>
      <c r="W88" s="46"/>
      <c r="X88" s="88"/>
      <c r="Y88" s="46"/>
      <c r="Z88" s="46"/>
      <c r="AA88" s="46"/>
      <c r="AB88" s="103"/>
      <c r="AC88" s="103"/>
      <c r="AE88" s="139"/>
      <c r="AF88" s="139"/>
      <c r="AG88" s="103"/>
    </row>
    <row r="89" spans="1:73" ht="20.45" customHeight="1" thickBot="1">
      <c r="A89" s="123">
        <v>1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5"/>
      <c r="L89" s="14"/>
      <c r="M89" s="106"/>
      <c r="N89"/>
      <c r="O89"/>
      <c r="P89"/>
      <c r="Q89" s="46"/>
      <c r="T89" s="46"/>
      <c r="U89" s="106"/>
      <c r="V89" s="98"/>
      <c r="W89" s="46"/>
      <c r="X89" s="88"/>
      <c r="Y89" s="46"/>
      <c r="Z89" s="46"/>
      <c r="AA89" s="46"/>
      <c r="AB89" s="103"/>
      <c r="AC89" s="103"/>
      <c r="AE89" s="139"/>
      <c r="AF89" s="139"/>
      <c r="AG89" s="103"/>
    </row>
    <row r="90" spans="1:73" ht="20.45" customHeight="1" thickBot="1">
      <c r="A90" s="126"/>
      <c r="B90" s="126" t="s">
        <v>100</v>
      </c>
      <c r="C90" s="300"/>
      <c r="D90" s="300"/>
      <c r="E90" s="300"/>
      <c r="F90" s="300"/>
      <c r="G90" s="300"/>
      <c r="H90" s="126"/>
      <c r="I90" s="126"/>
      <c r="J90" s="126"/>
      <c r="K90" s="126"/>
      <c r="L90" s="14"/>
      <c r="M90" s="46"/>
      <c r="N90"/>
      <c r="O90"/>
      <c r="P90"/>
      <c r="Q90" s="46"/>
      <c r="T90" s="46"/>
      <c r="U90" s="46"/>
      <c r="W90" s="46"/>
      <c r="X90" s="88"/>
      <c r="Y90" s="46"/>
      <c r="Z90" s="46"/>
      <c r="AA90" s="46"/>
      <c r="AF90" s="41"/>
    </row>
    <row r="91" spans="1:73" s="15" customFormat="1" ht="20.45" customHeight="1">
      <c r="A91" s="117">
        <v>2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9"/>
      <c r="L91" s="14"/>
      <c r="M91" s="105"/>
      <c r="N91"/>
      <c r="O91"/>
      <c r="P91"/>
      <c r="Q91" s="46"/>
      <c r="R91" s="41"/>
      <c r="S91" s="41"/>
      <c r="T91" s="46"/>
      <c r="U91" s="102"/>
      <c r="V91" s="160"/>
      <c r="W91" s="46"/>
      <c r="X91" s="88"/>
      <c r="Y91" s="46"/>
      <c r="Z91" s="46"/>
      <c r="AA91" s="46"/>
      <c r="AB91" s="102"/>
      <c r="AC91" s="102"/>
      <c r="AE91" s="86"/>
      <c r="AF91" s="86"/>
      <c r="AG91" s="102"/>
      <c r="AH91" s="88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0"/>
      <c r="BT91" s="100"/>
      <c r="BU91" s="102"/>
    </row>
    <row r="92" spans="1:73" ht="20.45" customHeight="1">
      <c r="A92" s="120">
        <v>2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2"/>
      <c r="L92" s="14"/>
      <c r="M92" s="106"/>
      <c r="N92"/>
      <c r="O92"/>
      <c r="P92"/>
      <c r="Q92" s="46"/>
      <c r="T92" s="46"/>
      <c r="U92" s="106"/>
      <c r="V92" s="98"/>
      <c r="W92" s="46"/>
      <c r="X92" s="88"/>
      <c r="Y92" s="46"/>
      <c r="Z92" s="46"/>
      <c r="AA92" s="46"/>
      <c r="AB92" s="103"/>
      <c r="AC92" s="103"/>
      <c r="AE92" s="139"/>
      <c r="AF92" s="139"/>
      <c r="AG92" s="103"/>
    </row>
    <row r="93" spans="1:73" ht="20.45" customHeight="1" thickBot="1">
      <c r="A93" s="123">
        <v>2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14"/>
      <c r="M93" s="106"/>
      <c r="N93"/>
      <c r="O93"/>
      <c r="P93"/>
      <c r="Q93" s="46"/>
      <c r="T93" s="46"/>
      <c r="U93" s="106"/>
      <c r="V93" s="98"/>
      <c r="W93" s="46"/>
      <c r="X93" s="88"/>
      <c r="Y93" s="46"/>
      <c r="Z93" s="46"/>
      <c r="AA93" s="46"/>
      <c r="AB93" s="103"/>
      <c r="AC93" s="103"/>
      <c r="AE93" s="139"/>
      <c r="AF93" s="139"/>
      <c r="AG93" s="103"/>
    </row>
    <row r="94" spans="1:73" ht="20.45" customHeight="1" thickBot="1">
      <c r="A94" s="126"/>
      <c r="B94" s="126" t="s">
        <v>100</v>
      </c>
      <c r="C94" s="300"/>
      <c r="D94" s="300"/>
      <c r="E94" s="300"/>
      <c r="F94" s="300"/>
      <c r="G94" s="300"/>
      <c r="H94" s="126"/>
      <c r="I94" s="126"/>
      <c r="J94" s="126"/>
      <c r="K94" s="126"/>
      <c r="L94" s="14"/>
      <c r="M94" s="106"/>
      <c r="N94"/>
      <c r="O94"/>
      <c r="P94"/>
      <c r="Q94" s="46"/>
      <c r="T94" s="46"/>
      <c r="U94" s="106"/>
      <c r="V94" s="98"/>
      <c r="W94" s="46"/>
      <c r="X94" s="88"/>
      <c r="Y94" s="46"/>
      <c r="Z94" s="46"/>
      <c r="AA94" s="46"/>
      <c r="AB94" s="103"/>
      <c r="AC94" s="103"/>
      <c r="AE94" s="139"/>
      <c r="AF94" s="139"/>
      <c r="AG94" s="103"/>
    </row>
    <row r="95" spans="1:73" ht="20.45" customHeight="1">
      <c r="A95" s="117">
        <v>3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9"/>
      <c r="L95" s="14"/>
      <c r="M95" s="46"/>
      <c r="N95"/>
      <c r="O95"/>
      <c r="P95"/>
      <c r="Q95" s="46"/>
      <c r="T95" s="46"/>
      <c r="U95" s="46"/>
      <c r="W95" s="46"/>
      <c r="X95" s="88"/>
      <c r="Y95" s="46"/>
      <c r="Z95" s="46"/>
      <c r="AA95" s="46"/>
      <c r="AF95" s="41"/>
    </row>
    <row r="96" spans="1:73" s="15" customFormat="1" ht="20.45" customHeight="1">
      <c r="A96" s="120">
        <v>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2"/>
      <c r="L96" s="14"/>
      <c r="M96" s="105"/>
      <c r="N96"/>
      <c r="O96"/>
      <c r="P96"/>
      <c r="Q96" s="46"/>
      <c r="R96" s="41"/>
      <c r="S96" s="41"/>
      <c r="T96" s="46"/>
      <c r="U96" s="102"/>
      <c r="V96" s="160"/>
      <c r="W96" s="46"/>
      <c r="X96" s="88"/>
      <c r="Y96" s="46"/>
      <c r="Z96" s="46"/>
      <c r="AA96" s="46"/>
      <c r="AB96" s="102"/>
      <c r="AC96" s="102"/>
      <c r="AE96" s="86"/>
      <c r="AF96" s="86"/>
      <c r="AG96" s="102"/>
      <c r="AH96" s="88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0"/>
      <c r="BT96" s="100"/>
      <c r="BU96" s="102"/>
    </row>
    <row r="97" spans="1:73" ht="20.45" customHeight="1" thickBot="1">
      <c r="A97" s="123">
        <v>3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4"/>
      <c r="M97" s="46"/>
      <c r="N97"/>
      <c r="O97"/>
      <c r="P97"/>
      <c r="Q97" s="46"/>
      <c r="T97" s="46"/>
      <c r="U97" s="106"/>
      <c r="V97" s="98"/>
      <c r="W97" s="46"/>
      <c r="X97" s="88"/>
      <c r="Y97" s="46"/>
      <c r="Z97" s="46"/>
      <c r="AA97" s="46"/>
      <c r="AB97" s="103"/>
      <c r="AC97" s="103"/>
      <c r="AE97" s="139"/>
      <c r="AF97" s="139"/>
      <c r="AG97" s="103"/>
    </row>
    <row r="98" spans="1:73" ht="20.45" customHeight="1" thickBot="1">
      <c r="A98" s="126"/>
      <c r="B98" s="126" t="s">
        <v>100</v>
      </c>
      <c r="C98" s="300"/>
      <c r="D98" s="300"/>
      <c r="E98" s="300"/>
      <c r="F98" s="300"/>
      <c r="G98" s="300"/>
      <c r="H98" s="126"/>
      <c r="I98" s="126"/>
      <c r="J98" s="126"/>
      <c r="K98" s="126"/>
      <c r="L98" s="14"/>
      <c r="M98" s="46"/>
      <c r="N98"/>
      <c r="O98"/>
      <c r="P98"/>
      <c r="Q98" s="46"/>
      <c r="T98" s="46"/>
      <c r="U98" s="106"/>
      <c r="V98" s="98"/>
      <c r="W98" s="46"/>
      <c r="X98" s="88"/>
      <c r="Y98" s="46"/>
      <c r="Z98" s="46"/>
      <c r="AA98" s="46"/>
      <c r="AB98" s="103"/>
      <c r="AC98" s="103"/>
      <c r="AE98" s="139"/>
      <c r="AF98" s="139"/>
      <c r="AG98" s="103"/>
    </row>
    <row r="99" spans="1:73" ht="20.45" customHeight="1">
      <c r="A99" s="117">
        <v>4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9"/>
      <c r="L99" s="14"/>
      <c r="M99" s="46"/>
      <c r="N99"/>
      <c r="O99"/>
      <c r="P99"/>
      <c r="Q99" s="46"/>
      <c r="T99" s="46"/>
      <c r="U99" s="106"/>
      <c r="V99" s="98"/>
      <c r="W99" s="46"/>
      <c r="X99" s="88"/>
      <c r="Y99" s="46"/>
      <c r="Z99" s="46"/>
      <c r="AA99" s="46"/>
      <c r="AB99" s="103"/>
      <c r="AC99" s="103"/>
      <c r="AE99" s="139"/>
      <c r="AF99" s="139"/>
      <c r="AG99" s="103"/>
    </row>
    <row r="100" spans="1:73" ht="20.45" customHeight="1">
      <c r="A100" s="120">
        <v>4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2"/>
      <c r="L100" s="14"/>
      <c r="M100" s="46"/>
      <c r="N100"/>
      <c r="O100"/>
      <c r="P100"/>
      <c r="Q100" s="46"/>
      <c r="T100" s="46"/>
      <c r="U100" s="46"/>
      <c r="W100" s="46"/>
      <c r="X100" s="88"/>
      <c r="Y100" s="46"/>
      <c r="Z100" s="46"/>
      <c r="AA100" s="46"/>
      <c r="AF100" s="41"/>
    </row>
    <row r="101" spans="1:73" s="15" customFormat="1" ht="20.45" customHeight="1" thickBot="1">
      <c r="A101" s="123">
        <v>4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  <c r="L101" s="14"/>
      <c r="M101" s="102"/>
      <c r="N101"/>
      <c r="O101"/>
      <c r="P101"/>
      <c r="Q101" s="46"/>
      <c r="R101" s="41"/>
      <c r="S101" s="41"/>
      <c r="T101" s="46"/>
      <c r="U101" s="102"/>
      <c r="V101" s="160"/>
      <c r="W101" s="46"/>
      <c r="X101" s="88"/>
      <c r="Y101" s="46"/>
      <c r="Z101" s="46"/>
      <c r="AA101" s="46"/>
      <c r="AB101" s="102"/>
      <c r="AC101" s="102"/>
      <c r="AE101" s="86"/>
      <c r="AF101" s="86"/>
      <c r="AG101" s="102"/>
      <c r="AH101" s="88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0"/>
      <c r="BT101" s="100"/>
      <c r="BU101" s="102"/>
    </row>
    <row r="102" spans="1:73" ht="20.45" customHeight="1" thickBot="1">
      <c r="A102" s="126"/>
      <c r="B102" s="126" t="s">
        <v>100</v>
      </c>
      <c r="C102" s="300"/>
      <c r="D102" s="300"/>
      <c r="E102" s="300"/>
      <c r="F102" s="300"/>
      <c r="G102" s="300"/>
      <c r="H102" s="126"/>
      <c r="I102" s="126"/>
      <c r="J102" s="126"/>
      <c r="K102" s="126"/>
      <c r="L102" s="14"/>
      <c r="M102" s="46"/>
      <c r="N102"/>
      <c r="O102"/>
      <c r="P102"/>
      <c r="Q102" s="46"/>
      <c r="T102" s="46"/>
      <c r="U102" s="106"/>
      <c r="V102" s="98"/>
      <c r="W102" s="46"/>
      <c r="X102" s="88"/>
      <c r="Y102" s="46"/>
      <c r="Z102" s="46"/>
      <c r="AA102" s="46"/>
      <c r="AB102" s="103"/>
      <c r="AC102" s="103"/>
      <c r="AE102" s="139"/>
      <c r="AF102" s="139"/>
      <c r="AG102" s="103"/>
    </row>
    <row r="103" spans="1:73" ht="20.45" customHeight="1">
      <c r="A103" s="117">
        <v>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9"/>
      <c r="L103" s="14"/>
      <c r="M103" s="46"/>
      <c r="N103"/>
      <c r="O103"/>
      <c r="P103"/>
      <c r="Q103" s="46"/>
      <c r="T103" s="46"/>
      <c r="U103" s="106"/>
      <c r="V103" s="98"/>
      <c r="W103" s="46"/>
      <c r="X103" s="88"/>
      <c r="Y103" s="46"/>
      <c r="Z103" s="46"/>
      <c r="AA103" s="46"/>
      <c r="AB103" s="103"/>
      <c r="AC103" s="103"/>
      <c r="AE103" s="139"/>
      <c r="AF103" s="139"/>
      <c r="AG103" s="103"/>
    </row>
    <row r="104" spans="1:73" ht="20.45" customHeight="1">
      <c r="A104" s="120">
        <v>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2"/>
      <c r="L104" s="14"/>
      <c r="M104" s="46"/>
      <c r="N104"/>
      <c r="O104"/>
      <c r="P104"/>
      <c r="Q104" s="46"/>
      <c r="T104" s="46"/>
      <c r="U104" s="106"/>
      <c r="V104" s="98"/>
      <c r="W104" s="46"/>
      <c r="X104" s="88"/>
      <c r="Y104" s="46"/>
      <c r="Z104" s="46"/>
      <c r="AA104" s="46"/>
      <c r="AB104" s="103"/>
      <c r="AC104" s="103"/>
      <c r="AE104" s="139"/>
      <c r="AF104" s="139"/>
      <c r="AG104" s="103"/>
    </row>
    <row r="105" spans="1:73" ht="20.45" customHeight="1" thickBot="1">
      <c r="A105" s="123">
        <v>5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5"/>
      <c r="L105" s="14"/>
      <c r="M105" s="46"/>
      <c r="N105"/>
      <c r="O105"/>
      <c r="P105"/>
      <c r="Q105" s="46"/>
      <c r="T105" s="46"/>
      <c r="U105" s="46"/>
      <c r="W105" s="102"/>
      <c r="X105" s="46"/>
      <c r="Y105" s="46"/>
      <c r="Z105" s="46"/>
      <c r="AA105" s="46"/>
      <c r="AF105" s="41"/>
    </row>
    <row r="106" spans="1:73" ht="20.45" customHeight="1">
      <c r="A106"/>
      <c r="C106"/>
      <c r="D106"/>
      <c r="E106"/>
      <c r="F106"/>
      <c r="G106"/>
      <c r="H106"/>
      <c r="I106"/>
      <c r="J106"/>
      <c r="K106"/>
      <c r="L106" s="14"/>
      <c r="M106" s="46"/>
      <c r="N106"/>
      <c r="O106"/>
      <c r="P106"/>
      <c r="Q106" s="46"/>
      <c r="R106" s="46"/>
      <c r="T106" s="46"/>
      <c r="U106" s="46"/>
      <c r="W106" s="102"/>
      <c r="X106" s="46"/>
      <c r="Y106" s="46"/>
      <c r="Z106" s="46"/>
      <c r="AA106" s="46"/>
      <c r="AF106" s="41"/>
    </row>
    <row r="107" spans="1:73" ht="20.45" customHeight="1">
      <c r="A107"/>
      <c r="C107"/>
      <c r="D107"/>
      <c r="E107"/>
      <c r="F107"/>
      <c r="G107"/>
      <c r="H107"/>
      <c r="I107"/>
      <c r="J107"/>
      <c r="K107"/>
      <c r="L107" s="14"/>
      <c r="M107" s="46"/>
      <c r="N107"/>
      <c r="O107"/>
      <c r="P107"/>
      <c r="Q107" s="46"/>
      <c r="R107" s="46"/>
      <c r="T107" s="46"/>
      <c r="U107" s="46"/>
      <c r="W107" s="102"/>
      <c r="X107" s="46"/>
      <c r="Y107" s="46"/>
      <c r="Z107" s="46"/>
      <c r="AA107" s="46"/>
      <c r="AF107" s="41"/>
    </row>
    <row r="108" spans="1:73" ht="20.45" customHeight="1">
      <c r="A108"/>
      <c r="C108"/>
      <c r="D108"/>
      <c r="E108"/>
      <c r="F108"/>
      <c r="G108"/>
      <c r="H108"/>
      <c r="I108"/>
      <c r="J108"/>
      <c r="K108"/>
      <c r="L108" s="14"/>
      <c r="M108" s="46"/>
      <c r="N108"/>
      <c r="O108"/>
      <c r="P108"/>
      <c r="Q108" s="46"/>
      <c r="R108" s="46"/>
      <c r="T108" s="46"/>
      <c r="U108" s="46"/>
      <c r="W108" s="102"/>
      <c r="X108" s="46"/>
      <c r="Y108" s="46"/>
      <c r="Z108" s="46"/>
      <c r="AA108" s="46"/>
      <c r="AF108" s="41"/>
    </row>
    <row r="109" spans="1:73" ht="20.45" customHeight="1">
      <c r="A109"/>
      <c r="C109"/>
      <c r="D109"/>
      <c r="E109"/>
      <c r="F109"/>
      <c r="G109"/>
      <c r="H109"/>
      <c r="I109"/>
      <c r="J109"/>
      <c r="K109"/>
      <c r="L109" s="14"/>
      <c r="M109" s="46"/>
      <c r="N109"/>
      <c r="O109"/>
      <c r="P109"/>
      <c r="Q109" s="46"/>
      <c r="R109" s="46"/>
      <c r="T109" s="46"/>
      <c r="U109" s="46"/>
      <c r="W109" s="102"/>
      <c r="X109" s="46"/>
      <c r="Y109" s="46"/>
      <c r="Z109" s="46"/>
      <c r="AA109" s="46"/>
      <c r="AF109" s="41"/>
    </row>
    <row r="110" spans="1:73" ht="20.45" customHeight="1" thickBot="1">
      <c r="A110" s="114"/>
      <c r="B110" s="114" t="s">
        <v>100</v>
      </c>
      <c r="C110" s="299"/>
      <c r="D110" s="299"/>
      <c r="E110" s="299"/>
      <c r="F110" s="299"/>
      <c r="G110" s="299"/>
      <c r="H110" s="114"/>
      <c r="I110" s="114"/>
      <c r="J110" s="114"/>
      <c r="K110" s="114"/>
      <c r="L110" s="14"/>
      <c r="M110" s="46"/>
      <c r="N110"/>
      <c r="O110"/>
      <c r="P110"/>
      <c r="Q110" s="46"/>
      <c r="R110" s="46"/>
      <c r="T110" s="46"/>
      <c r="U110" s="46"/>
      <c r="W110" s="102"/>
      <c r="X110" s="46"/>
      <c r="Y110" s="46"/>
      <c r="Z110" s="46"/>
      <c r="AA110" s="46"/>
      <c r="AF110" s="41"/>
    </row>
    <row r="111" spans="1:73" ht="20.45" customHeight="1">
      <c r="A111" s="117">
        <v>6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9"/>
      <c r="L111" s="14"/>
      <c r="M111" s="46"/>
      <c r="N111"/>
      <c r="O111"/>
      <c r="P111"/>
      <c r="Q111" s="46"/>
      <c r="R111" s="46"/>
      <c r="T111" s="46"/>
      <c r="U111" s="46"/>
      <c r="W111" s="102"/>
      <c r="X111" s="46"/>
      <c r="Y111" s="46"/>
      <c r="Z111" s="46"/>
      <c r="AA111" s="46"/>
      <c r="AF111" s="41"/>
    </row>
    <row r="112" spans="1:73" ht="20.45" customHeight="1">
      <c r="A112" s="120">
        <v>6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2"/>
      <c r="L112" s="14"/>
      <c r="M112" s="46"/>
      <c r="N112"/>
      <c r="O112"/>
      <c r="P112"/>
      <c r="Q112" s="46"/>
      <c r="R112" s="46"/>
      <c r="T112" s="46"/>
      <c r="U112" s="46"/>
      <c r="W112" s="102"/>
      <c r="X112" s="46"/>
      <c r="Y112" s="46"/>
      <c r="Z112" s="46"/>
      <c r="AA112" s="46"/>
      <c r="AF112" s="41"/>
    </row>
    <row r="113" spans="1:32" ht="20.45" customHeight="1" thickBot="1">
      <c r="A113" s="123">
        <v>6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  <c r="L113" s="14"/>
      <c r="M113" s="46"/>
      <c r="N113"/>
      <c r="O113"/>
      <c r="P113"/>
      <c r="Q113" s="46"/>
      <c r="R113" s="46"/>
      <c r="T113" s="46"/>
      <c r="U113" s="46"/>
      <c r="W113" s="102"/>
      <c r="X113" s="46"/>
      <c r="Y113" s="46"/>
      <c r="Z113" s="46"/>
      <c r="AA113" s="46"/>
      <c r="AF113" s="41"/>
    </row>
    <row r="114" spans="1:32" ht="20.45" customHeight="1" thickBot="1">
      <c r="A114" s="114"/>
      <c r="B114" s="114" t="s">
        <v>100</v>
      </c>
      <c r="C114" s="299"/>
      <c r="D114" s="299"/>
      <c r="E114" s="299"/>
      <c r="F114" s="299"/>
      <c r="G114" s="299"/>
      <c r="H114" s="114"/>
      <c r="I114" s="114"/>
      <c r="J114" s="114"/>
      <c r="K114" s="114"/>
      <c r="L114" s="14"/>
      <c r="M114" s="46"/>
      <c r="N114"/>
      <c r="O114"/>
      <c r="P114"/>
      <c r="Q114" s="46"/>
      <c r="R114" s="46"/>
      <c r="T114" s="46"/>
      <c r="U114" s="46"/>
      <c r="W114" s="102"/>
      <c r="AF114" s="41"/>
    </row>
    <row r="115" spans="1:32" ht="20.45" customHeight="1">
      <c r="A115" s="117">
        <v>7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9"/>
      <c r="L115" s="14"/>
      <c r="M115" s="46"/>
      <c r="N115"/>
      <c r="O115"/>
      <c r="P115"/>
      <c r="Q115" s="46"/>
      <c r="R115" s="46"/>
      <c r="T115" s="46"/>
      <c r="U115" s="46"/>
      <c r="W115" s="102"/>
      <c r="AF115" s="41"/>
    </row>
    <row r="116" spans="1:32" ht="20.45" customHeight="1">
      <c r="A116" s="120">
        <v>7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2"/>
      <c r="L116" s="14"/>
      <c r="M116" s="46"/>
      <c r="N116"/>
      <c r="O116"/>
      <c r="P116"/>
      <c r="Q116" s="46"/>
      <c r="R116" s="46"/>
      <c r="T116" s="46"/>
      <c r="U116" s="46"/>
      <c r="W116" s="102"/>
      <c r="AF116" s="41"/>
    </row>
    <row r="117" spans="1:32" ht="20.45" customHeight="1" thickBot="1">
      <c r="A117" s="123">
        <v>7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14"/>
      <c r="M117" s="46"/>
      <c r="N117"/>
      <c r="O117"/>
      <c r="P117"/>
      <c r="Q117" s="46"/>
      <c r="R117" s="46"/>
      <c r="T117" s="46"/>
      <c r="U117" s="46"/>
      <c r="W117" s="102"/>
      <c r="AF117" s="41"/>
    </row>
    <row r="118" spans="1:32" ht="20.45" customHeight="1" thickBot="1">
      <c r="A118" s="114"/>
      <c r="B118" s="114" t="s">
        <v>100</v>
      </c>
      <c r="C118" s="299"/>
      <c r="D118" s="299"/>
      <c r="E118" s="299"/>
      <c r="F118" s="299"/>
      <c r="G118" s="299"/>
      <c r="H118" s="114"/>
      <c r="I118" s="114"/>
      <c r="J118" s="114"/>
      <c r="K118" s="114"/>
      <c r="L118" s="14"/>
      <c r="M118" s="46"/>
      <c r="N118"/>
      <c r="O118"/>
      <c r="P118"/>
      <c r="Q118" s="46"/>
      <c r="R118" s="46"/>
      <c r="T118" s="46"/>
      <c r="U118" s="46"/>
      <c r="W118" s="102"/>
      <c r="AF118" s="41"/>
    </row>
    <row r="119" spans="1:32" ht="20.45" customHeight="1">
      <c r="A119" s="117">
        <v>8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9"/>
      <c r="L119" s="14"/>
      <c r="M119" s="46"/>
      <c r="N119"/>
      <c r="O119"/>
      <c r="P119"/>
      <c r="Q119" s="46"/>
      <c r="R119" s="46"/>
      <c r="T119" s="46"/>
      <c r="U119" s="46"/>
      <c r="W119" s="102"/>
      <c r="AF119" s="41"/>
    </row>
    <row r="120" spans="1:32" ht="20.45" customHeight="1">
      <c r="A120" s="120">
        <v>8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2"/>
      <c r="L120" s="14"/>
      <c r="M120" s="46"/>
      <c r="N120"/>
      <c r="O120"/>
      <c r="P120"/>
      <c r="Q120" s="46"/>
      <c r="R120" s="46"/>
      <c r="T120" s="46"/>
      <c r="U120" s="46"/>
      <c r="W120" s="102"/>
      <c r="AF120" s="41"/>
    </row>
    <row r="121" spans="1:32" ht="20.45" customHeight="1" thickBot="1">
      <c r="A121" s="123">
        <v>8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14"/>
      <c r="M121" s="46"/>
      <c r="N121"/>
      <c r="O121"/>
      <c r="P121"/>
      <c r="Q121" s="46"/>
      <c r="R121" s="46"/>
      <c r="T121" s="46"/>
      <c r="U121" s="46"/>
      <c r="W121" s="102"/>
      <c r="AF121" s="41"/>
    </row>
    <row r="122" spans="1:32" ht="20.45" customHeight="1" thickBot="1">
      <c r="A122" s="114"/>
      <c r="B122" s="114" t="s">
        <v>100</v>
      </c>
      <c r="C122" s="299"/>
      <c r="D122" s="299"/>
      <c r="E122" s="299"/>
      <c r="F122" s="299"/>
      <c r="G122" s="299"/>
      <c r="H122" s="114"/>
      <c r="I122" s="114"/>
      <c r="J122" s="114"/>
      <c r="K122" s="114"/>
      <c r="L122" s="14"/>
      <c r="M122" s="46"/>
      <c r="N122"/>
      <c r="O122"/>
      <c r="P122"/>
      <c r="Q122" s="46"/>
      <c r="R122" s="46"/>
      <c r="T122" s="46"/>
      <c r="U122" s="46"/>
      <c r="W122" s="102"/>
      <c r="AF122" s="41"/>
    </row>
    <row r="123" spans="1:32" ht="20.45" customHeight="1">
      <c r="A123" s="117">
        <v>9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9"/>
      <c r="L123" s="14"/>
      <c r="M123" s="46"/>
      <c r="N123"/>
      <c r="O123"/>
      <c r="P123"/>
      <c r="Q123" s="46"/>
      <c r="R123" s="46"/>
      <c r="T123" s="46"/>
      <c r="U123" s="46"/>
      <c r="W123" s="102"/>
      <c r="AF123" s="41"/>
    </row>
    <row r="124" spans="1:32" ht="20.45" customHeight="1">
      <c r="A124" s="120">
        <v>9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2"/>
      <c r="L124" s="14"/>
      <c r="M124" s="46"/>
      <c r="N124"/>
      <c r="O124"/>
      <c r="P124"/>
      <c r="Q124" s="46"/>
      <c r="R124" s="46"/>
      <c r="T124" s="46"/>
      <c r="U124" s="46"/>
      <c r="W124" s="102"/>
      <c r="AF124" s="41"/>
    </row>
    <row r="125" spans="1:32" ht="20.45" customHeight="1" thickBot="1">
      <c r="A125" s="123">
        <v>9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  <c r="L125" s="14"/>
      <c r="M125" s="46"/>
      <c r="N125"/>
      <c r="O125"/>
      <c r="P125"/>
      <c r="Q125" s="46"/>
      <c r="R125" s="46"/>
      <c r="T125" s="46"/>
      <c r="U125" s="46"/>
      <c r="W125" s="102"/>
      <c r="AF125" s="41"/>
    </row>
    <row r="126" spans="1:32" ht="20.45" customHeight="1" thickBot="1">
      <c r="A126" s="114"/>
      <c r="B126" s="114" t="s">
        <v>100</v>
      </c>
      <c r="C126" s="299"/>
      <c r="D126" s="299"/>
      <c r="E126" s="299"/>
      <c r="F126" s="299"/>
      <c r="G126" s="299"/>
      <c r="H126" s="114"/>
      <c r="I126" s="114"/>
      <c r="J126" s="114"/>
      <c r="K126" s="114"/>
      <c r="L126" s="14"/>
      <c r="M126" s="46"/>
      <c r="N126"/>
      <c r="O126"/>
      <c r="P126"/>
      <c r="Q126" s="46"/>
      <c r="R126" s="46"/>
      <c r="T126" s="46"/>
      <c r="U126" s="46"/>
      <c r="W126" s="102"/>
      <c r="AF126" s="41"/>
    </row>
    <row r="127" spans="1:32" ht="20.45" customHeight="1" thickBot="1">
      <c r="A127" s="117">
        <v>10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9"/>
      <c r="L127" s="14"/>
      <c r="M127" s="46"/>
      <c r="N127"/>
      <c r="O127"/>
      <c r="P127"/>
      <c r="Q127" s="46"/>
      <c r="R127" s="46"/>
      <c r="T127" s="46"/>
      <c r="U127" s="46"/>
      <c r="W127" s="102"/>
      <c r="AF127" s="41"/>
    </row>
    <row r="128" spans="1:32" ht="20.45" customHeight="1" thickBot="1">
      <c r="A128" s="117">
        <v>10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2"/>
      <c r="L128" s="14"/>
      <c r="M128" s="46"/>
      <c r="N128"/>
      <c r="O128"/>
      <c r="P128"/>
      <c r="Q128" s="46"/>
      <c r="R128" s="46"/>
      <c r="T128" s="46"/>
      <c r="U128" s="46"/>
      <c r="W128" s="102"/>
      <c r="AF128" s="41"/>
    </row>
    <row r="129" spans="1:32" ht="20.45" customHeight="1" thickBot="1">
      <c r="A129" s="117">
        <v>10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5"/>
      <c r="L129" s="14"/>
      <c r="M129" s="46"/>
      <c r="N129"/>
      <c r="O129"/>
      <c r="P129"/>
      <c r="Q129" s="46"/>
      <c r="R129" s="46"/>
      <c r="T129" s="46"/>
      <c r="U129" s="46"/>
      <c r="W129" s="102"/>
      <c r="AF129" s="41"/>
    </row>
    <row r="130" spans="1:32" ht="20.45" customHeight="1" thickBot="1">
      <c r="A130" s="114"/>
      <c r="B130" s="114" t="s">
        <v>100</v>
      </c>
      <c r="C130" s="299"/>
      <c r="D130" s="299"/>
      <c r="E130" s="299"/>
      <c r="F130" s="299"/>
      <c r="G130" s="299"/>
      <c r="H130" s="114"/>
      <c r="I130" s="114"/>
      <c r="J130" s="114"/>
      <c r="K130" s="114"/>
      <c r="L130" s="14"/>
      <c r="M130" s="46"/>
      <c r="N130"/>
      <c r="O130"/>
      <c r="P130"/>
      <c r="Q130" s="46"/>
      <c r="R130" s="46"/>
      <c r="T130" s="46"/>
      <c r="U130" s="46"/>
      <c r="W130" s="102"/>
      <c r="AF130" s="41"/>
    </row>
    <row r="131" spans="1:32" ht="20.45" customHeight="1" thickBot="1">
      <c r="A131" s="117">
        <v>11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9"/>
      <c r="L131" s="14"/>
      <c r="M131" s="46"/>
      <c r="N131"/>
      <c r="O131"/>
      <c r="P131"/>
      <c r="Q131" s="46"/>
      <c r="R131" s="46"/>
      <c r="T131" s="46"/>
      <c r="U131" s="46"/>
      <c r="W131" s="102"/>
      <c r="AF131" s="41"/>
    </row>
    <row r="132" spans="1:32" ht="20.45" customHeight="1" thickBot="1">
      <c r="A132" s="117">
        <v>11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2"/>
      <c r="L132" s="14"/>
      <c r="M132" s="46"/>
      <c r="N132"/>
      <c r="O132"/>
      <c r="P132"/>
      <c r="Q132" s="46"/>
      <c r="R132" s="46"/>
      <c r="T132" s="46"/>
      <c r="U132" s="46"/>
      <c r="W132" s="102"/>
      <c r="AF132" s="41"/>
    </row>
    <row r="133" spans="1:32" ht="20.45" customHeight="1" thickBot="1">
      <c r="A133" s="117">
        <v>11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  <c r="L133" s="14"/>
      <c r="M133" s="46"/>
      <c r="N133"/>
      <c r="O133"/>
      <c r="P133"/>
      <c r="Q133" s="46"/>
      <c r="R133" s="46"/>
      <c r="T133" s="46"/>
      <c r="U133" s="46"/>
      <c r="W133" s="102"/>
      <c r="AF133" s="41"/>
    </row>
    <row r="134" spans="1:32" ht="20.45" customHeight="1" thickBot="1">
      <c r="A134" s="114"/>
      <c r="B134" s="114" t="s">
        <v>100</v>
      </c>
      <c r="C134" s="299"/>
      <c r="D134" s="299"/>
      <c r="E134" s="299"/>
      <c r="F134" s="299"/>
      <c r="G134" s="299"/>
      <c r="H134" s="114"/>
      <c r="I134" s="114"/>
      <c r="J134" s="114"/>
      <c r="K134" s="114"/>
      <c r="L134" s="14"/>
      <c r="M134" s="46"/>
      <c r="N134"/>
      <c r="O134"/>
      <c r="P134"/>
      <c r="Q134" s="46"/>
      <c r="R134" s="46"/>
      <c r="T134" s="46"/>
      <c r="U134" s="46"/>
      <c r="W134" s="102"/>
      <c r="AF134" s="41"/>
    </row>
    <row r="135" spans="1:32" ht="20.45" customHeight="1" thickBot="1">
      <c r="A135" s="117">
        <v>12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9"/>
      <c r="L135" s="14"/>
      <c r="M135" s="46"/>
      <c r="N135"/>
      <c r="O135"/>
      <c r="P135"/>
      <c r="Q135" s="46"/>
      <c r="R135" s="46"/>
      <c r="T135" s="46"/>
      <c r="U135" s="46"/>
      <c r="W135" s="102"/>
      <c r="AF135" s="41"/>
    </row>
    <row r="136" spans="1:32" ht="20.45" customHeight="1" thickBot="1">
      <c r="A136" s="117">
        <v>12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2"/>
      <c r="L136" s="14"/>
      <c r="M136" s="46"/>
      <c r="N136"/>
      <c r="O136"/>
      <c r="P136"/>
      <c r="Q136" s="46"/>
      <c r="R136" s="46"/>
      <c r="T136" s="46"/>
      <c r="U136" s="46"/>
      <c r="W136" s="102"/>
      <c r="AF136" s="41"/>
    </row>
    <row r="137" spans="1:32" ht="20.45" customHeight="1" thickBot="1">
      <c r="A137" s="117">
        <v>12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5"/>
      <c r="L137" s="14"/>
      <c r="M137" s="46"/>
      <c r="N137"/>
      <c r="O137"/>
      <c r="P137"/>
      <c r="Q137" s="46"/>
      <c r="R137" s="46"/>
      <c r="T137" s="46"/>
      <c r="U137" s="46"/>
      <c r="W137" s="102"/>
      <c r="AF137" s="41"/>
    </row>
    <row r="138" spans="1:32">
      <c r="A138"/>
      <c r="E138"/>
      <c r="F138"/>
      <c r="G138"/>
      <c r="H138"/>
      <c r="I138"/>
      <c r="J138"/>
      <c r="K138"/>
      <c r="L138" s="14"/>
      <c r="M138" s="46"/>
      <c r="N138"/>
      <c r="O138"/>
      <c r="P138"/>
      <c r="Q138" s="46"/>
      <c r="R138" s="46"/>
      <c r="S138" s="46"/>
      <c r="T138" s="46"/>
      <c r="U138" s="46"/>
      <c r="W138" s="102"/>
      <c r="AF138" s="41"/>
    </row>
    <row r="139" spans="1:32">
      <c r="A139"/>
      <c r="E139"/>
      <c r="F139"/>
      <c r="G139"/>
      <c r="H139"/>
      <c r="I139"/>
      <c r="J139"/>
      <c r="K139"/>
      <c r="L139"/>
      <c r="M139" s="46"/>
      <c r="N139"/>
      <c r="O139"/>
      <c r="P139"/>
      <c r="Q139" s="46"/>
      <c r="R139" s="46"/>
      <c r="S139" s="46"/>
      <c r="T139" s="46"/>
      <c r="U139" s="46"/>
      <c r="W139" s="102"/>
      <c r="AF139" s="41"/>
    </row>
    <row r="140" spans="1:32">
      <c r="A140"/>
      <c r="E140"/>
      <c r="F140"/>
      <c r="G140"/>
      <c r="H140"/>
      <c r="I140"/>
      <c r="J140"/>
      <c r="K140"/>
      <c r="L140"/>
      <c r="M140" s="46"/>
      <c r="N140"/>
      <c r="O140"/>
      <c r="P140"/>
      <c r="Q140" s="46"/>
      <c r="R140" s="46"/>
      <c r="S140" s="46"/>
      <c r="T140" s="46"/>
      <c r="U140" s="46"/>
      <c r="W140" s="102"/>
      <c r="AF140" s="41"/>
    </row>
    <row r="141" spans="1:32">
      <c r="A141"/>
      <c r="E141"/>
      <c r="F141"/>
      <c r="G141"/>
      <c r="H141"/>
      <c r="I141"/>
      <c r="J141"/>
      <c r="K141"/>
      <c r="L141"/>
      <c r="M141" s="46"/>
      <c r="N141"/>
      <c r="O141"/>
      <c r="P141"/>
      <c r="Q141" s="46"/>
      <c r="R141" s="46"/>
      <c r="S141" s="46"/>
      <c r="T141" s="46"/>
      <c r="U141" s="46"/>
      <c r="W141" s="102"/>
      <c r="AF141" s="41"/>
    </row>
    <row r="142" spans="1:32">
      <c r="A142"/>
      <c r="E142"/>
      <c r="F142"/>
      <c r="G142"/>
      <c r="H142"/>
      <c r="I142"/>
      <c r="J142"/>
      <c r="K142"/>
      <c r="L142"/>
      <c r="M142" s="46"/>
      <c r="N142"/>
      <c r="O142"/>
      <c r="P142"/>
      <c r="Q142" s="46"/>
      <c r="R142" s="46"/>
      <c r="S142" s="46"/>
      <c r="T142" s="46"/>
      <c r="U142" s="46"/>
      <c r="W142" s="102"/>
      <c r="AF142" s="41"/>
    </row>
    <row r="143" spans="1:32">
      <c r="A143"/>
      <c r="E143"/>
      <c r="F143"/>
      <c r="G143"/>
      <c r="H143"/>
      <c r="I143"/>
      <c r="J143"/>
      <c r="K143"/>
      <c r="L143"/>
      <c r="M143" s="46"/>
      <c r="N143"/>
      <c r="O143"/>
      <c r="P143"/>
      <c r="Q143" s="46"/>
      <c r="R143" s="46"/>
      <c r="S143" s="46"/>
      <c r="T143" s="46"/>
      <c r="U143" s="46"/>
      <c r="W143" s="102"/>
      <c r="AF143" s="41"/>
    </row>
    <row r="144" spans="1:32">
      <c r="A144"/>
      <c r="E144"/>
      <c r="F144"/>
      <c r="G144"/>
      <c r="H144"/>
      <c r="I144"/>
      <c r="J144"/>
      <c r="K144"/>
      <c r="L144"/>
      <c r="M144" s="46"/>
      <c r="N144"/>
      <c r="O144"/>
      <c r="P144"/>
      <c r="Q144" s="46"/>
      <c r="R144" s="46"/>
      <c r="S144" s="46"/>
      <c r="T144" s="46"/>
      <c r="U144" s="46"/>
      <c r="W144" s="102"/>
      <c r="AF144" s="41"/>
    </row>
    <row r="145" spans="1:32">
      <c r="A145"/>
      <c r="E145"/>
      <c r="F145"/>
      <c r="G145"/>
      <c r="H145"/>
      <c r="I145"/>
      <c r="J145"/>
      <c r="K145"/>
      <c r="L145"/>
      <c r="M145" s="46"/>
      <c r="N145"/>
      <c r="O145"/>
      <c r="P145"/>
      <c r="Q145" s="46"/>
      <c r="R145" s="46"/>
      <c r="S145" s="46"/>
      <c r="T145" s="46"/>
      <c r="U145" s="46"/>
      <c r="W145" s="102"/>
      <c r="AF145" s="41"/>
    </row>
    <row r="146" spans="1:32">
      <c r="A146"/>
      <c r="E146"/>
      <c r="F146"/>
      <c r="G146"/>
      <c r="H146"/>
      <c r="I146"/>
      <c r="J146"/>
      <c r="K146"/>
      <c r="L146"/>
      <c r="M146" s="46"/>
      <c r="N146"/>
      <c r="O146"/>
      <c r="P146"/>
      <c r="Q146" s="46"/>
      <c r="R146" s="46"/>
      <c r="S146" s="46"/>
      <c r="T146" s="46"/>
      <c r="U146" s="46"/>
      <c r="W146" s="102"/>
      <c r="AF146" s="41"/>
    </row>
    <row r="147" spans="1:32">
      <c r="A147"/>
      <c r="E147"/>
      <c r="F147"/>
      <c r="G147"/>
      <c r="H147"/>
      <c r="I147"/>
      <c r="J147"/>
      <c r="K147"/>
      <c r="L147"/>
      <c r="M147" s="46"/>
      <c r="N147"/>
      <c r="O147"/>
      <c r="P147"/>
      <c r="Q147" s="46"/>
      <c r="R147" s="46"/>
      <c r="S147" s="46"/>
      <c r="T147" s="46"/>
      <c r="U147" s="46"/>
      <c r="W147" s="102"/>
      <c r="AF147" s="41"/>
    </row>
    <row r="148" spans="1:32">
      <c r="A148"/>
      <c r="E148"/>
      <c r="F148"/>
      <c r="G148"/>
      <c r="H148"/>
      <c r="I148"/>
      <c r="J148"/>
      <c r="K148"/>
      <c r="L148"/>
      <c r="M148" s="46"/>
      <c r="N148"/>
      <c r="O148"/>
      <c r="P148"/>
      <c r="Q148" s="46"/>
      <c r="R148" s="46"/>
      <c r="S148" s="46"/>
      <c r="T148" s="46"/>
      <c r="U148" s="46"/>
      <c r="W148" s="102"/>
      <c r="AF148" s="41"/>
    </row>
    <row r="149" spans="1:32">
      <c r="A149"/>
      <c r="E149"/>
      <c r="F149"/>
      <c r="G149"/>
      <c r="H149"/>
      <c r="I149"/>
      <c r="J149"/>
      <c r="K149"/>
      <c r="L149"/>
      <c r="M149" s="46"/>
      <c r="N149"/>
      <c r="O149"/>
      <c r="P149"/>
      <c r="Q149" s="46"/>
      <c r="R149" s="46"/>
      <c r="S149" s="46"/>
      <c r="T149" s="46"/>
      <c r="U149" s="46"/>
      <c r="W149" s="102"/>
      <c r="AF149" s="41"/>
    </row>
    <row r="150" spans="1:32">
      <c r="A150"/>
      <c r="E150"/>
      <c r="F150"/>
      <c r="G150"/>
      <c r="H150"/>
      <c r="I150"/>
      <c r="J150"/>
      <c r="K150"/>
      <c r="L150"/>
      <c r="M150" s="46"/>
      <c r="N150"/>
      <c r="O150"/>
      <c r="P150"/>
      <c r="Q150" s="46"/>
      <c r="R150" s="46"/>
      <c r="S150" s="46"/>
      <c r="T150" s="46"/>
      <c r="U150" s="46"/>
      <c r="W150" s="102"/>
      <c r="AF150" s="41"/>
    </row>
    <row r="151" spans="1:32">
      <c r="A151"/>
      <c r="E151"/>
      <c r="F151"/>
      <c r="G151"/>
      <c r="H151"/>
      <c r="I151"/>
      <c r="J151"/>
      <c r="K151"/>
      <c r="L151"/>
      <c r="M151" s="46"/>
      <c r="N151"/>
      <c r="O151"/>
      <c r="P151"/>
      <c r="Q151" s="46"/>
      <c r="R151" s="46"/>
      <c r="S151" s="46"/>
      <c r="T151" s="46"/>
      <c r="U151" s="46"/>
      <c r="W151" s="102"/>
      <c r="AF151" s="41"/>
    </row>
    <row r="152" spans="1:32">
      <c r="A152"/>
      <c r="E152"/>
      <c r="F152"/>
      <c r="G152"/>
      <c r="H152"/>
      <c r="I152"/>
      <c r="J152"/>
      <c r="K152"/>
      <c r="L152"/>
      <c r="M152" s="46"/>
      <c r="N152"/>
      <c r="O152"/>
      <c r="P152"/>
      <c r="Q152" s="46"/>
      <c r="R152" s="46"/>
      <c r="S152" s="46"/>
      <c r="T152" s="46"/>
      <c r="U152" s="46"/>
      <c r="W152" s="102"/>
      <c r="AF152" s="41"/>
    </row>
    <row r="153" spans="1:32">
      <c r="A153"/>
      <c r="E153"/>
      <c r="F153"/>
      <c r="G153"/>
      <c r="H153"/>
      <c r="I153"/>
      <c r="J153"/>
      <c r="K153"/>
      <c r="L153"/>
      <c r="M153" s="46"/>
      <c r="N153"/>
      <c r="O153"/>
      <c r="P153"/>
      <c r="Q153" s="46"/>
      <c r="R153" s="46"/>
      <c r="S153" s="46"/>
      <c r="T153" s="46"/>
      <c r="U153" s="46"/>
      <c r="W153" s="102"/>
      <c r="AF153" s="41"/>
    </row>
    <row r="154" spans="1:32">
      <c r="A154"/>
      <c r="E154"/>
      <c r="F154"/>
      <c r="G154"/>
      <c r="H154"/>
      <c r="I154"/>
      <c r="J154"/>
      <c r="K154"/>
      <c r="L154"/>
      <c r="M154" s="46"/>
      <c r="N154"/>
      <c r="O154"/>
      <c r="P154"/>
      <c r="Q154" s="46"/>
      <c r="R154" s="46"/>
      <c r="S154" s="46"/>
      <c r="T154" s="46"/>
      <c r="U154" s="46"/>
      <c r="W154" s="102"/>
      <c r="AF154" s="41"/>
    </row>
    <row r="155" spans="1:32">
      <c r="A155"/>
      <c r="E155"/>
      <c r="F155"/>
      <c r="G155"/>
      <c r="H155"/>
      <c r="I155"/>
      <c r="J155"/>
      <c r="K155"/>
      <c r="L155"/>
      <c r="M155" s="46"/>
      <c r="N155"/>
      <c r="O155"/>
      <c r="P155"/>
      <c r="Q155" s="46"/>
      <c r="R155" s="46"/>
      <c r="S155" s="46"/>
      <c r="T155" s="46"/>
      <c r="U155" s="46"/>
      <c r="W155" s="102"/>
      <c r="AF155" s="41"/>
    </row>
    <row r="156" spans="1:32">
      <c r="A156"/>
      <c r="E156"/>
      <c r="F156"/>
      <c r="G156"/>
      <c r="H156"/>
      <c r="I156"/>
      <c r="J156"/>
      <c r="K156"/>
      <c r="L156"/>
      <c r="M156" s="46"/>
      <c r="N156"/>
      <c r="O156"/>
      <c r="P156"/>
      <c r="Q156" s="46"/>
      <c r="R156" s="46"/>
      <c r="S156" s="46"/>
      <c r="T156" s="46"/>
      <c r="U156" s="46"/>
      <c r="W156" s="102"/>
      <c r="AF156" s="41"/>
    </row>
    <row r="157" spans="1:32">
      <c r="A157"/>
      <c r="E157"/>
      <c r="F157"/>
      <c r="G157"/>
      <c r="H157"/>
      <c r="I157"/>
      <c r="J157"/>
      <c r="K157"/>
      <c r="L157"/>
      <c r="M157" s="46"/>
      <c r="N157"/>
      <c r="O157"/>
      <c r="P157"/>
      <c r="Q157" s="46"/>
      <c r="R157" s="46"/>
      <c r="S157" s="46"/>
      <c r="T157" s="46"/>
      <c r="U157" s="46"/>
      <c r="W157" s="102"/>
      <c r="AF157" s="41"/>
    </row>
    <row r="158" spans="1:32">
      <c r="A158"/>
      <c r="E158"/>
      <c r="F158"/>
      <c r="G158"/>
      <c r="H158"/>
      <c r="I158"/>
      <c r="J158"/>
      <c r="K158"/>
      <c r="L158"/>
      <c r="M158" s="46"/>
      <c r="N158"/>
      <c r="O158"/>
      <c r="P158"/>
      <c r="Q158" s="46"/>
      <c r="R158" s="46"/>
      <c r="S158" s="46"/>
      <c r="T158" s="46"/>
      <c r="U158" s="46"/>
      <c r="W158" s="102"/>
      <c r="AF158" s="41"/>
    </row>
    <row r="159" spans="1:32">
      <c r="A159"/>
      <c r="E159"/>
      <c r="F159"/>
      <c r="G159"/>
      <c r="H159"/>
      <c r="I159"/>
      <c r="J159"/>
      <c r="K159"/>
      <c r="L159"/>
      <c r="M159" s="46"/>
      <c r="N159"/>
      <c r="O159"/>
      <c r="P159"/>
      <c r="Q159" s="46"/>
      <c r="R159" s="46"/>
      <c r="S159" s="46"/>
      <c r="T159" s="46"/>
      <c r="U159" s="46"/>
      <c r="W159" s="102"/>
      <c r="AF159" s="41"/>
    </row>
    <row r="160" spans="1:32">
      <c r="A160"/>
      <c r="E160"/>
      <c r="F160"/>
      <c r="G160"/>
      <c r="H160"/>
      <c r="I160"/>
      <c r="J160"/>
      <c r="K160"/>
      <c r="L160"/>
      <c r="M160" s="46"/>
      <c r="N160"/>
      <c r="O160"/>
      <c r="P160"/>
      <c r="Q160" s="46"/>
      <c r="R160" s="46"/>
      <c r="S160" s="46"/>
      <c r="T160" s="46"/>
      <c r="U160" s="46"/>
      <c r="W160" s="102"/>
      <c r="AF160" s="41"/>
    </row>
    <row r="161" spans="1:32">
      <c r="A161"/>
      <c r="E161"/>
      <c r="F161"/>
      <c r="G161"/>
      <c r="H161"/>
      <c r="I161"/>
      <c r="J161"/>
      <c r="K161"/>
      <c r="L161"/>
      <c r="M161" s="46"/>
      <c r="N161"/>
      <c r="O161"/>
      <c r="P161"/>
      <c r="Q161" s="46"/>
      <c r="R161" s="46"/>
      <c r="S161" s="46"/>
      <c r="T161" s="46"/>
      <c r="U161" s="46"/>
      <c r="W161" s="102"/>
      <c r="AF161" s="41"/>
    </row>
    <row r="162" spans="1:32">
      <c r="A162"/>
      <c r="E162"/>
      <c r="F162"/>
      <c r="G162"/>
      <c r="H162"/>
      <c r="I162"/>
      <c r="J162"/>
      <c r="K162"/>
      <c r="L162"/>
      <c r="M162" s="46"/>
      <c r="N162"/>
      <c r="O162"/>
      <c r="P162"/>
      <c r="Q162" s="46"/>
      <c r="R162" s="46"/>
      <c r="S162" s="46"/>
      <c r="T162" s="46"/>
      <c r="U162" s="46"/>
      <c r="W162" s="102"/>
      <c r="AF162" s="41"/>
    </row>
    <row r="163" spans="1:32">
      <c r="A163"/>
      <c r="E163"/>
      <c r="F163"/>
      <c r="G163"/>
      <c r="H163"/>
      <c r="I163"/>
      <c r="J163"/>
      <c r="K163"/>
      <c r="L163"/>
      <c r="M163" s="46"/>
      <c r="N163"/>
      <c r="O163"/>
      <c r="P163"/>
      <c r="Q163" s="46"/>
      <c r="R163" s="46"/>
      <c r="S163" s="46"/>
      <c r="T163" s="46"/>
      <c r="U163" s="46"/>
      <c r="W163" s="102"/>
      <c r="AF163" s="41"/>
    </row>
    <row r="164" spans="1:32">
      <c r="A164"/>
      <c r="E164"/>
      <c r="F164"/>
      <c r="G164"/>
      <c r="H164"/>
      <c r="I164"/>
      <c r="J164"/>
      <c r="K164"/>
      <c r="L164"/>
      <c r="M164" s="46"/>
      <c r="N164"/>
      <c r="O164"/>
      <c r="P164"/>
      <c r="Q164" s="46"/>
      <c r="R164" s="46"/>
      <c r="S164" s="46"/>
      <c r="T164" s="46"/>
      <c r="U164" s="46"/>
      <c r="W164" s="102"/>
      <c r="AF164" s="41"/>
    </row>
    <row r="165" spans="1:32">
      <c r="A165"/>
      <c r="E165"/>
      <c r="F165"/>
      <c r="G165"/>
      <c r="H165"/>
      <c r="I165"/>
      <c r="J165"/>
      <c r="K165"/>
      <c r="L165"/>
      <c r="M165" s="46"/>
      <c r="N165"/>
      <c r="O165"/>
      <c r="P165"/>
      <c r="Q165" s="46"/>
      <c r="R165" s="46"/>
      <c r="S165" s="46"/>
      <c r="T165" s="46"/>
      <c r="U165" s="46"/>
      <c r="W165" s="102"/>
      <c r="AF165" s="41"/>
    </row>
    <row r="166" spans="1:32">
      <c r="A166"/>
      <c r="E166"/>
      <c r="F166"/>
      <c r="G166"/>
      <c r="H166"/>
      <c r="I166"/>
      <c r="J166"/>
      <c r="K166"/>
      <c r="L166"/>
      <c r="M166" s="46"/>
      <c r="N166"/>
      <c r="O166"/>
      <c r="P166"/>
      <c r="Q166" s="46"/>
      <c r="R166" s="46"/>
      <c r="S166" s="46"/>
      <c r="T166" s="46"/>
      <c r="U166" s="46"/>
      <c r="W166" s="102"/>
      <c r="AF166" s="41"/>
    </row>
    <row r="167" spans="1:32">
      <c r="A167"/>
      <c r="E167"/>
      <c r="F167"/>
      <c r="G167"/>
      <c r="H167"/>
      <c r="I167"/>
      <c r="J167"/>
      <c r="K167"/>
      <c r="L167"/>
      <c r="M167" s="46"/>
      <c r="N167"/>
      <c r="O167"/>
      <c r="P167"/>
      <c r="Q167" s="46"/>
      <c r="R167" s="46"/>
      <c r="S167" s="46"/>
      <c r="T167" s="46"/>
      <c r="U167" s="46"/>
      <c r="W167" s="102"/>
      <c r="AF167" s="41"/>
    </row>
    <row r="168" spans="1:32">
      <c r="A168"/>
      <c r="E168"/>
      <c r="F168"/>
      <c r="G168"/>
      <c r="H168"/>
      <c r="I168"/>
      <c r="J168"/>
      <c r="K168"/>
      <c r="L168"/>
      <c r="M168" s="46"/>
      <c r="N168"/>
      <c r="O168"/>
      <c r="P168"/>
      <c r="Q168" s="46"/>
      <c r="R168" s="46"/>
      <c r="S168" s="46"/>
      <c r="T168" s="46"/>
      <c r="U168" s="46"/>
      <c r="W168" s="102"/>
      <c r="AF168" s="41"/>
    </row>
    <row r="169" spans="1:32">
      <c r="A169"/>
      <c r="E169"/>
      <c r="F169"/>
      <c r="G169"/>
      <c r="H169"/>
      <c r="I169"/>
      <c r="J169"/>
      <c r="K169"/>
      <c r="L169"/>
      <c r="M169" s="46"/>
      <c r="N169"/>
      <c r="O169"/>
      <c r="P169"/>
      <c r="Q169" s="46"/>
      <c r="R169" s="46"/>
      <c r="S169" s="46"/>
      <c r="T169" s="46"/>
      <c r="U169" s="46"/>
      <c r="W169" s="102"/>
      <c r="AF169" s="41"/>
    </row>
    <row r="170" spans="1:32">
      <c r="A170"/>
      <c r="E170"/>
      <c r="F170"/>
      <c r="G170"/>
      <c r="H170"/>
      <c r="I170"/>
      <c r="J170"/>
      <c r="K170"/>
      <c r="L170"/>
      <c r="M170" s="46"/>
      <c r="N170"/>
      <c r="O170"/>
      <c r="P170"/>
      <c r="Q170" s="46"/>
      <c r="R170" s="46"/>
      <c r="S170" s="46"/>
      <c r="T170" s="46"/>
      <c r="U170" s="46"/>
      <c r="W170" s="102"/>
      <c r="AF170" s="41"/>
    </row>
    <row r="171" spans="1:32">
      <c r="A171"/>
      <c r="E171"/>
      <c r="F171"/>
      <c r="G171"/>
      <c r="H171"/>
      <c r="I171"/>
      <c r="J171"/>
      <c r="K171"/>
      <c r="L171"/>
      <c r="M171" s="46"/>
      <c r="N171"/>
      <c r="O171"/>
      <c r="P171"/>
      <c r="Q171" s="46"/>
      <c r="R171" s="46"/>
      <c r="S171" s="46"/>
      <c r="T171" s="46"/>
      <c r="U171" s="46"/>
      <c r="W171" s="102"/>
      <c r="AF171" s="41"/>
    </row>
    <row r="172" spans="1:32">
      <c r="A172"/>
      <c r="E172"/>
      <c r="F172"/>
      <c r="G172"/>
      <c r="H172"/>
      <c r="I172"/>
      <c r="J172"/>
      <c r="K172"/>
      <c r="L172"/>
      <c r="M172" s="46"/>
      <c r="N172"/>
      <c r="O172"/>
      <c r="P172"/>
      <c r="Q172" s="46"/>
      <c r="R172" s="46"/>
      <c r="S172" s="46"/>
      <c r="T172" s="46"/>
      <c r="U172" s="46"/>
      <c r="W172" s="102"/>
      <c r="AF172" s="41"/>
    </row>
    <row r="173" spans="1:32">
      <c r="A173"/>
      <c r="E173"/>
      <c r="F173"/>
      <c r="G173"/>
      <c r="H173"/>
      <c r="I173"/>
      <c r="J173"/>
      <c r="K173"/>
      <c r="L173"/>
      <c r="M173" s="46"/>
      <c r="N173"/>
      <c r="O173"/>
      <c r="P173"/>
      <c r="Q173" s="46"/>
      <c r="R173" s="46"/>
      <c r="S173" s="46"/>
      <c r="T173" s="46"/>
      <c r="U173" s="46"/>
      <c r="W173" s="102"/>
      <c r="AF173" s="41"/>
    </row>
    <row r="174" spans="1:32">
      <c r="A174"/>
      <c r="E174"/>
      <c r="F174"/>
      <c r="G174"/>
      <c r="H174"/>
      <c r="I174"/>
      <c r="J174"/>
      <c r="K174"/>
      <c r="L174"/>
      <c r="M174" s="46"/>
      <c r="N174"/>
      <c r="O174"/>
      <c r="P174"/>
      <c r="Q174" s="46"/>
      <c r="R174" s="46"/>
      <c r="S174" s="46"/>
      <c r="T174" s="46"/>
      <c r="U174" s="46"/>
      <c r="W174" s="102"/>
      <c r="AF174" s="41"/>
    </row>
    <row r="175" spans="1:32">
      <c r="A175"/>
      <c r="E175"/>
      <c r="F175"/>
      <c r="G175"/>
      <c r="H175"/>
      <c r="I175"/>
      <c r="J175"/>
      <c r="K175"/>
      <c r="L175"/>
      <c r="M175" s="46"/>
      <c r="N175"/>
      <c r="O175"/>
      <c r="P175"/>
      <c r="Q175" s="46"/>
      <c r="R175" s="46"/>
      <c r="S175" s="46"/>
      <c r="T175" s="46"/>
      <c r="U175" s="46"/>
      <c r="W175" s="102"/>
      <c r="AF175" s="41"/>
    </row>
    <row r="176" spans="1:32">
      <c r="A176"/>
      <c r="E176"/>
      <c r="F176"/>
      <c r="G176"/>
      <c r="H176"/>
      <c r="I176"/>
      <c r="J176"/>
      <c r="K176"/>
      <c r="L176"/>
      <c r="M176" s="46"/>
      <c r="N176"/>
      <c r="O176"/>
      <c r="P176"/>
      <c r="Q176" s="46"/>
      <c r="R176" s="46"/>
      <c r="S176" s="46"/>
      <c r="T176" s="46"/>
      <c r="U176" s="46"/>
      <c r="W176" s="102"/>
      <c r="AF176" s="41"/>
    </row>
    <row r="177" spans="1:32">
      <c r="A177"/>
      <c r="E177"/>
      <c r="F177"/>
      <c r="G177"/>
      <c r="H177"/>
      <c r="I177"/>
      <c r="J177"/>
      <c r="K177"/>
      <c r="L177"/>
      <c r="M177" s="46"/>
      <c r="N177"/>
      <c r="O177"/>
      <c r="P177"/>
      <c r="Q177" s="46"/>
      <c r="R177" s="46"/>
      <c r="S177" s="46"/>
      <c r="T177" s="46"/>
      <c r="U177" s="46"/>
      <c r="W177" s="102"/>
      <c r="AF177" s="41"/>
    </row>
    <row r="178" spans="1:32">
      <c r="A178"/>
      <c r="E178"/>
      <c r="F178"/>
      <c r="G178"/>
      <c r="H178"/>
      <c r="I178"/>
      <c r="J178"/>
      <c r="K178"/>
      <c r="L178"/>
      <c r="M178" s="46"/>
      <c r="N178"/>
      <c r="O178"/>
      <c r="P178"/>
      <c r="Q178" s="46"/>
      <c r="R178" s="46"/>
      <c r="S178" s="46"/>
      <c r="T178" s="46"/>
      <c r="U178" s="46"/>
      <c r="W178" s="102"/>
      <c r="AF178" s="41"/>
    </row>
    <row r="179" spans="1:32">
      <c r="A179"/>
      <c r="E179"/>
      <c r="F179"/>
      <c r="G179"/>
      <c r="H179"/>
      <c r="I179"/>
      <c r="J179"/>
      <c r="K179"/>
      <c r="L179"/>
      <c r="M179" s="46"/>
      <c r="N179"/>
      <c r="O179"/>
      <c r="P179"/>
      <c r="Q179" s="46"/>
      <c r="R179" s="46"/>
      <c r="S179" s="46"/>
      <c r="T179" s="46"/>
      <c r="U179" s="46"/>
      <c r="W179" s="102"/>
      <c r="AF179" s="41"/>
    </row>
    <row r="180" spans="1:32">
      <c r="A180"/>
      <c r="E180"/>
      <c r="F180"/>
      <c r="G180"/>
      <c r="H180"/>
      <c r="I180"/>
      <c r="J180"/>
      <c r="K180"/>
      <c r="L180"/>
      <c r="M180" s="46"/>
      <c r="N180"/>
      <c r="O180"/>
      <c r="P180"/>
      <c r="Q180" s="46"/>
      <c r="R180" s="46"/>
      <c r="S180" s="46"/>
      <c r="T180" s="46"/>
      <c r="U180" s="46"/>
      <c r="W180" s="102"/>
      <c r="AF180" s="41"/>
    </row>
    <row r="181" spans="1:32">
      <c r="A181"/>
      <c r="E181"/>
      <c r="F181"/>
      <c r="G181"/>
      <c r="H181"/>
      <c r="I181"/>
      <c r="J181"/>
      <c r="K181"/>
      <c r="L181"/>
      <c r="M181" s="46"/>
      <c r="N181"/>
      <c r="O181"/>
      <c r="P181"/>
      <c r="Q181" s="46"/>
      <c r="R181" s="46"/>
      <c r="S181" s="46"/>
      <c r="T181" s="46"/>
      <c r="U181" s="46"/>
      <c r="W181" s="102"/>
      <c r="AF181" s="41"/>
    </row>
    <row r="182" spans="1:32">
      <c r="A182"/>
      <c r="E182"/>
      <c r="F182"/>
      <c r="G182"/>
      <c r="H182"/>
      <c r="I182"/>
      <c r="J182"/>
      <c r="K182"/>
      <c r="L182"/>
      <c r="M182" s="46"/>
      <c r="N182"/>
      <c r="O182"/>
      <c r="P182"/>
      <c r="Q182" s="46"/>
      <c r="R182" s="46"/>
      <c r="S182" s="46"/>
      <c r="T182" s="46"/>
      <c r="U182" s="46"/>
      <c r="W182" s="102"/>
      <c r="AF182" s="41"/>
    </row>
    <row r="183" spans="1:32">
      <c r="A183"/>
      <c r="E183"/>
      <c r="F183"/>
      <c r="G183"/>
      <c r="H183"/>
      <c r="I183"/>
      <c r="J183"/>
      <c r="K183"/>
      <c r="L183"/>
      <c r="M183" s="46"/>
      <c r="N183"/>
      <c r="O183"/>
      <c r="P183"/>
      <c r="Q183" s="46"/>
      <c r="R183" s="46"/>
      <c r="S183" s="46"/>
      <c r="T183" s="46"/>
      <c r="U183" s="46"/>
      <c r="W183" s="102"/>
      <c r="AF183" s="41"/>
    </row>
    <row r="184" spans="1:32">
      <c r="A184"/>
      <c r="E184"/>
      <c r="F184"/>
      <c r="G184"/>
      <c r="H184"/>
      <c r="I184"/>
      <c r="J184"/>
      <c r="K184"/>
      <c r="L184"/>
      <c r="M184" s="46"/>
      <c r="N184"/>
      <c r="O184"/>
      <c r="P184"/>
      <c r="Q184" s="46"/>
      <c r="R184" s="46"/>
      <c r="S184" s="46"/>
      <c r="T184" s="46"/>
      <c r="U184" s="46"/>
      <c r="W184" s="102"/>
      <c r="AF184" s="41"/>
    </row>
    <row r="185" spans="1:32">
      <c r="A185"/>
      <c r="E185"/>
      <c r="F185"/>
      <c r="G185"/>
      <c r="H185"/>
      <c r="I185"/>
      <c r="J185"/>
      <c r="K185"/>
      <c r="L185"/>
      <c r="M185" s="46"/>
      <c r="N185"/>
      <c r="O185"/>
      <c r="P185"/>
      <c r="Q185" s="46"/>
      <c r="R185" s="46"/>
      <c r="S185" s="46"/>
      <c r="T185" s="46"/>
      <c r="U185" s="46"/>
      <c r="W185" s="102"/>
      <c r="AF185" s="41"/>
    </row>
    <row r="186" spans="1:32">
      <c r="A186"/>
      <c r="E186"/>
      <c r="F186"/>
      <c r="G186"/>
      <c r="H186"/>
      <c r="I186"/>
      <c r="J186"/>
      <c r="K186"/>
      <c r="L186"/>
      <c r="M186" s="46"/>
      <c r="N186"/>
      <c r="O186"/>
      <c r="P186"/>
      <c r="Q186" s="46"/>
      <c r="R186" s="46"/>
      <c r="S186" s="46"/>
      <c r="T186" s="46"/>
      <c r="U186" s="46"/>
      <c r="W186" s="102"/>
      <c r="AF186" s="41"/>
    </row>
    <row r="187" spans="1:32">
      <c r="A187"/>
      <c r="E187"/>
      <c r="F187"/>
      <c r="G187"/>
      <c r="H187"/>
      <c r="I187"/>
      <c r="J187"/>
      <c r="K187"/>
      <c r="L187"/>
      <c r="M187" s="46"/>
      <c r="N187"/>
      <c r="O187"/>
      <c r="P187"/>
      <c r="Q187" s="46"/>
      <c r="R187" s="46"/>
      <c r="S187" s="46"/>
      <c r="T187" s="46"/>
      <c r="U187" s="46"/>
      <c r="W187" s="102"/>
      <c r="AF187" s="41"/>
    </row>
    <row r="188" spans="1:32">
      <c r="A188"/>
      <c r="E188"/>
      <c r="F188"/>
      <c r="G188"/>
      <c r="H188"/>
      <c r="I188"/>
      <c r="J188"/>
      <c r="K188"/>
      <c r="L188"/>
      <c r="M188" s="46"/>
      <c r="N188"/>
      <c r="O188"/>
      <c r="P188"/>
      <c r="Q188" s="46"/>
      <c r="R188" s="46"/>
      <c r="S188" s="46"/>
      <c r="T188" s="46"/>
      <c r="U188" s="46"/>
      <c r="W188" s="102"/>
      <c r="AF188" s="41"/>
    </row>
    <row r="189" spans="1:32">
      <c r="A189"/>
      <c r="E189"/>
      <c r="F189"/>
      <c r="G189"/>
      <c r="H189"/>
      <c r="I189"/>
      <c r="J189"/>
      <c r="K189"/>
      <c r="L189"/>
      <c r="M189" s="46"/>
      <c r="N189"/>
      <c r="O189"/>
      <c r="P189"/>
      <c r="Q189" s="46"/>
      <c r="R189" s="46"/>
      <c r="S189" s="46"/>
      <c r="T189" s="46"/>
      <c r="U189" s="46"/>
      <c r="W189" s="102"/>
      <c r="AF189" s="41"/>
    </row>
    <row r="190" spans="1:32">
      <c r="A190"/>
      <c r="E190"/>
      <c r="F190"/>
      <c r="G190"/>
      <c r="H190"/>
      <c r="I190"/>
      <c r="J190"/>
      <c r="K190"/>
      <c r="L190"/>
      <c r="M190" s="46"/>
      <c r="N190"/>
      <c r="O190"/>
      <c r="P190"/>
      <c r="Q190" s="46"/>
      <c r="R190" s="46"/>
      <c r="S190" s="46"/>
      <c r="T190" s="46"/>
      <c r="U190" s="46"/>
      <c r="W190" s="102"/>
      <c r="AF190" s="41"/>
    </row>
    <row r="191" spans="1:32">
      <c r="A191"/>
      <c r="E191"/>
      <c r="F191"/>
      <c r="G191"/>
      <c r="H191"/>
      <c r="I191"/>
      <c r="J191"/>
      <c r="K191"/>
      <c r="L191"/>
      <c r="M191" s="46"/>
      <c r="N191"/>
      <c r="O191"/>
      <c r="P191"/>
      <c r="Q191" s="46"/>
      <c r="R191" s="46"/>
      <c r="S191" s="46"/>
      <c r="T191" s="46"/>
      <c r="U191" s="46"/>
      <c r="W191" s="102"/>
      <c r="AF191" s="41"/>
    </row>
    <row r="192" spans="1:32">
      <c r="A192"/>
      <c r="E192"/>
      <c r="F192"/>
      <c r="G192"/>
      <c r="H192"/>
      <c r="I192"/>
      <c r="J192"/>
      <c r="K192"/>
      <c r="L192"/>
      <c r="M192" s="46"/>
      <c r="N192"/>
      <c r="O192"/>
      <c r="P192"/>
      <c r="Q192" s="46"/>
      <c r="R192" s="46"/>
      <c r="S192" s="46"/>
      <c r="T192" s="46"/>
      <c r="U192" s="46"/>
      <c r="W192" s="102"/>
      <c r="AF192" s="41"/>
    </row>
    <row r="193" spans="1:32">
      <c r="A193"/>
      <c r="E193"/>
      <c r="F193"/>
      <c r="G193"/>
      <c r="H193"/>
      <c r="I193"/>
      <c r="J193"/>
      <c r="K193"/>
      <c r="L193"/>
      <c r="M193" s="46"/>
      <c r="N193"/>
      <c r="O193"/>
      <c r="P193"/>
      <c r="Q193" s="46"/>
      <c r="R193" s="46"/>
      <c r="S193" s="46"/>
      <c r="T193" s="46"/>
      <c r="U193" s="46"/>
      <c r="W193" s="102"/>
      <c r="AF193" s="41"/>
    </row>
    <row r="194" spans="1:32">
      <c r="A194"/>
      <c r="E194"/>
      <c r="F194"/>
      <c r="G194"/>
      <c r="H194"/>
      <c r="I194"/>
      <c r="J194"/>
      <c r="K194"/>
      <c r="L194"/>
      <c r="M194" s="46"/>
      <c r="N194"/>
      <c r="O194"/>
      <c r="P194"/>
      <c r="Q194" s="46"/>
      <c r="R194" s="46"/>
      <c r="S194" s="46"/>
      <c r="T194" s="46"/>
      <c r="U194" s="46"/>
      <c r="W194" s="102"/>
      <c r="AF194" s="41"/>
    </row>
    <row r="195" spans="1:32">
      <c r="A195"/>
      <c r="E195"/>
      <c r="F195"/>
      <c r="G195"/>
      <c r="H195"/>
      <c r="I195"/>
      <c r="J195"/>
      <c r="K195"/>
      <c r="L195"/>
      <c r="M195" s="46"/>
      <c r="N195"/>
      <c r="O195"/>
      <c r="P195"/>
      <c r="Q195" s="46"/>
      <c r="R195" s="46"/>
      <c r="S195" s="46"/>
      <c r="T195" s="46"/>
      <c r="U195" s="46"/>
      <c r="W195" s="102"/>
      <c r="AF195" s="41"/>
    </row>
    <row r="196" spans="1:32">
      <c r="A196"/>
      <c r="E196"/>
      <c r="F196"/>
      <c r="G196"/>
      <c r="H196"/>
      <c r="I196"/>
      <c r="J196"/>
      <c r="K196"/>
      <c r="L196"/>
      <c r="M196" s="46"/>
      <c r="N196"/>
      <c r="O196"/>
      <c r="P196"/>
      <c r="Q196" s="46"/>
      <c r="R196" s="46"/>
      <c r="S196" s="46"/>
      <c r="T196" s="46"/>
      <c r="U196" s="46"/>
      <c r="W196" s="102"/>
      <c r="AF196" s="41"/>
    </row>
    <row r="197" spans="1:32">
      <c r="A197"/>
      <c r="E197"/>
      <c r="F197"/>
      <c r="G197"/>
      <c r="H197"/>
      <c r="I197"/>
      <c r="J197"/>
      <c r="K197"/>
      <c r="L197"/>
      <c r="M197" s="46"/>
      <c r="N197"/>
      <c r="O197"/>
      <c r="P197"/>
      <c r="Q197" s="46"/>
      <c r="R197" s="46"/>
      <c r="S197" s="46"/>
      <c r="T197" s="46"/>
      <c r="U197" s="46"/>
      <c r="W197" s="102"/>
      <c r="AF197" s="41"/>
    </row>
    <row r="198" spans="1:32">
      <c r="A198"/>
      <c r="E198"/>
      <c r="F198"/>
      <c r="G198"/>
      <c r="H198"/>
      <c r="I198"/>
      <c r="J198"/>
      <c r="K198"/>
      <c r="L198"/>
      <c r="M198" s="46"/>
      <c r="N198"/>
      <c r="O198"/>
      <c r="P198"/>
      <c r="Q198" s="46"/>
      <c r="R198" s="46"/>
      <c r="S198" s="46"/>
      <c r="T198" s="46"/>
      <c r="U198" s="46"/>
      <c r="W198" s="102"/>
      <c r="AF198" s="41"/>
    </row>
    <row r="199" spans="1:32">
      <c r="A199"/>
      <c r="E199"/>
      <c r="F199"/>
      <c r="G199"/>
      <c r="H199"/>
      <c r="I199"/>
      <c r="J199"/>
      <c r="K199"/>
      <c r="L199"/>
      <c r="M199" s="46"/>
      <c r="N199"/>
      <c r="O199"/>
      <c r="P199"/>
      <c r="Q199" s="46"/>
      <c r="R199" s="46"/>
      <c r="S199" s="46"/>
      <c r="T199" s="46"/>
      <c r="U199" s="46"/>
      <c r="W199" s="102"/>
      <c r="AF199" s="41"/>
    </row>
    <row r="200" spans="1:32">
      <c r="A200"/>
      <c r="E200"/>
      <c r="F200"/>
      <c r="G200"/>
      <c r="H200"/>
      <c r="I200"/>
      <c r="J200"/>
      <c r="K200"/>
      <c r="L200"/>
      <c r="M200" s="46"/>
      <c r="N200"/>
      <c r="O200"/>
      <c r="P200"/>
      <c r="Q200" s="46"/>
      <c r="R200" s="46"/>
      <c r="S200" s="46"/>
      <c r="T200" s="46"/>
      <c r="U200" s="46"/>
      <c r="W200" s="102"/>
      <c r="AF200" s="41"/>
    </row>
    <row r="201" spans="1:32">
      <c r="A201"/>
      <c r="E201"/>
      <c r="F201"/>
      <c r="G201"/>
      <c r="H201"/>
      <c r="I201"/>
      <c r="J201"/>
      <c r="K201"/>
      <c r="L201"/>
      <c r="M201" s="46"/>
      <c r="N201"/>
      <c r="O201"/>
      <c r="P201"/>
      <c r="Q201" s="46"/>
      <c r="R201" s="46"/>
      <c r="S201" s="46"/>
      <c r="T201" s="46"/>
      <c r="U201" s="46"/>
      <c r="W201" s="102"/>
      <c r="AF201" s="41"/>
    </row>
    <row r="202" spans="1:32">
      <c r="A202"/>
      <c r="E202"/>
      <c r="F202"/>
      <c r="G202"/>
      <c r="H202"/>
      <c r="I202"/>
      <c r="J202"/>
      <c r="K202"/>
      <c r="L202"/>
      <c r="M202" s="46"/>
      <c r="N202"/>
      <c r="O202"/>
      <c r="P202"/>
      <c r="Q202" s="46"/>
      <c r="R202" s="46"/>
      <c r="S202" s="46"/>
      <c r="T202" s="46"/>
      <c r="U202" s="46"/>
      <c r="W202" s="102"/>
      <c r="AF202" s="41"/>
    </row>
    <row r="203" spans="1:32">
      <c r="A203"/>
      <c r="E203"/>
      <c r="F203"/>
      <c r="G203"/>
      <c r="H203"/>
      <c r="I203"/>
      <c r="J203"/>
      <c r="K203"/>
      <c r="L203"/>
      <c r="M203" s="46"/>
      <c r="N203"/>
      <c r="O203"/>
      <c r="P203"/>
      <c r="Q203" s="46"/>
      <c r="R203" s="46"/>
      <c r="S203" s="46"/>
      <c r="T203" s="46"/>
      <c r="U203" s="46"/>
      <c r="W203" s="102"/>
      <c r="AF203" s="41"/>
    </row>
    <row r="204" spans="1:32">
      <c r="A204"/>
      <c r="E204"/>
      <c r="F204"/>
      <c r="G204"/>
      <c r="H204"/>
      <c r="I204"/>
      <c r="J204"/>
      <c r="K204"/>
      <c r="L204"/>
      <c r="M204" s="46"/>
      <c r="N204"/>
      <c r="O204"/>
      <c r="P204"/>
      <c r="Q204" s="46"/>
      <c r="R204" s="46"/>
      <c r="S204" s="46"/>
      <c r="T204" s="46"/>
      <c r="U204" s="46"/>
      <c r="W204" s="102"/>
      <c r="AF204" s="41"/>
    </row>
    <row r="205" spans="1:32">
      <c r="A205"/>
      <c r="E205"/>
      <c r="F205"/>
      <c r="G205"/>
      <c r="H205"/>
      <c r="I205"/>
      <c r="J205"/>
      <c r="K205"/>
      <c r="L205"/>
      <c r="M205" s="46"/>
      <c r="N205"/>
      <c r="O205"/>
      <c r="P205"/>
      <c r="Q205" s="46"/>
      <c r="R205" s="46"/>
      <c r="S205" s="46"/>
      <c r="T205" s="46"/>
      <c r="U205" s="46"/>
      <c r="W205" s="102"/>
      <c r="AF205" s="41"/>
    </row>
    <row r="206" spans="1:32">
      <c r="A206"/>
      <c r="E206"/>
      <c r="F206"/>
      <c r="G206"/>
      <c r="H206"/>
      <c r="I206"/>
      <c r="J206"/>
      <c r="K206"/>
      <c r="L206"/>
      <c r="M206" s="46"/>
      <c r="N206"/>
      <c r="O206"/>
      <c r="P206"/>
      <c r="Q206" s="46"/>
      <c r="R206" s="46"/>
      <c r="S206" s="46"/>
      <c r="T206" s="46"/>
      <c r="U206" s="46"/>
      <c r="W206" s="102"/>
      <c r="AF206" s="41"/>
    </row>
    <row r="207" spans="1:32">
      <c r="A207"/>
      <c r="E207"/>
      <c r="F207"/>
      <c r="G207"/>
      <c r="H207"/>
      <c r="I207"/>
      <c r="J207"/>
      <c r="K207"/>
      <c r="L207"/>
      <c r="M207" s="46"/>
      <c r="N207"/>
      <c r="O207"/>
      <c r="P207"/>
      <c r="Q207" s="46"/>
      <c r="R207" s="46"/>
      <c r="S207" s="46"/>
      <c r="T207" s="46"/>
      <c r="U207" s="46"/>
      <c r="W207" s="102"/>
      <c r="AF207" s="41"/>
    </row>
    <row r="208" spans="1:32">
      <c r="A208"/>
      <c r="E208"/>
      <c r="F208"/>
      <c r="G208"/>
      <c r="H208"/>
      <c r="I208"/>
      <c r="J208"/>
      <c r="K208"/>
      <c r="L208"/>
      <c r="M208" s="46"/>
      <c r="N208"/>
      <c r="O208"/>
      <c r="P208"/>
      <c r="Q208" s="46"/>
      <c r="R208" s="46"/>
      <c r="S208" s="46"/>
      <c r="T208" s="46"/>
      <c r="U208" s="46"/>
      <c r="W208" s="102"/>
    </row>
    <row r="209" spans="1:23">
      <c r="A209"/>
      <c r="E209"/>
      <c r="F209"/>
      <c r="G209"/>
      <c r="H209"/>
      <c r="I209"/>
      <c r="J209"/>
      <c r="K209"/>
      <c r="L209"/>
      <c r="M209" s="46"/>
      <c r="N209"/>
      <c r="O209"/>
      <c r="P209"/>
      <c r="Q209" s="46"/>
      <c r="R209" s="46"/>
      <c r="S209" s="46"/>
      <c r="T209" s="46"/>
      <c r="U209" s="46"/>
      <c r="W209" s="102"/>
    </row>
    <row r="210" spans="1:23">
      <c r="A210"/>
      <c r="E210"/>
      <c r="F210"/>
      <c r="G210"/>
      <c r="H210"/>
      <c r="I210"/>
      <c r="J210"/>
      <c r="K210"/>
      <c r="L210"/>
      <c r="M210" s="46"/>
      <c r="N210"/>
      <c r="O210"/>
      <c r="P210"/>
      <c r="Q210" s="46"/>
      <c r="R210" s="46"/>
      <c r="S210" s="46"/>
      <c r="T210" s="46"/>
      <c r="U210" s="46"/>
      <c r="W210" s="102"/>
    </row>
    <row r="211" spans="1:23">
      <c r="A211"/>
      <c r="E211"/>
      <c r="F211"/>
      <c r="G211"/>
      <c r="H211"/>
      <c r="I211"/>
      <c r="J211"/>
      <c r="K211"/>
      <c r="L211"/>
      <c r="M211" s="46"/>
      <c r="N211"/>
      <c r="O211"/>
      <c r="P211"/>
      <c r="Q211" s="46"/>
      <c r="R211" s="46"/>
      <c r="S211" s="46"/>
      <c r="T211" s="46"/>
      <c r="U211" s="46"/>
      <c r="W211" s="102"/>
    </row>
    <row r="212" spans="1:23">
      <c r="A212"/>
      <c r="E212"/>
      <c r="F212"/>
      <c r="G212"/>
      <c r="H212"/>
      <c r="I212"/>
      <c r="J212"/>
      <c r="K212"/>
      <c r="L212"/>
      <c r="M212" s="46"/>
      <c r="N212"/>
      <c r="O212"/>
      <c r="P212"/>
      <c r="Q212" s="46"/>
      <c r="R212" s="46"/>
      <c r="S212" s="46"/>
      <c r="T212" s="46"/>
      <c r="U212" s="46"/>
      <c r="W212" s="102"/>
    </row>
    <row r="213" spans="1:23">
      <c r="A213"/>
      <c r="E213"/>
      <c r="F213"/>
      <c r="G213"/>
      <c r="H213"/>
      <c r="I213"/>
      <c r="J213"/>
      <c r="K213"/>
      <c r="L213"/>
      <c r="M213" s="46"/>
      <c r="N213"/>
      <c r="O213"/>
      <c r="P213"/>
      <c r="Q213" s="46"/>
      <c r="R213" s="46"/>
      <c r="S213" s="46"/>
      <c r="T213" s="46"/>
      <c r="U213" s="46"/>
      <c r="W213" s="102"/>
    </row>
    <row r="214" spans="1:23">
      <c r="A214"/>
      <c r="E214"/>
      <c r="F214"/>
      <c r="G214"/>
      <c r="H214"/>
      <c r="I214"/>
      <c r="J214"/>
      <c r="K214"/>
      <c r="L214"/>
      <c r="M214" s="46"/>
      <c r="N214"/>
      <c r="O214"/>
      <c r="P214"/>
      <c r="Q214" s="46"/>
      <c r="R214" s="46"/>
      <c r="S214" s="46"/>
      <c r="T214" s="46"/>
      <c r="U214" s="46"/>
      <c r="W214" s="102"/>
    </row>
    <row r="215" spans="1:23">
      <c r="A215"/>
      <c r="E215"/>
      <c r="F215"/>
      <c r="G215"/>
      <c r="H215"/>
      <c r="I215"/>
      <c r="J215"/>
      <c r="K215"/>
      <c r="L215"/>
      <c r="M215" s="46"/>
      <c r="N215"/>
      <c r="O215"/>
      <c r="P215"/>
      <c r="Q215" s="46"/>
      <c r="R215" s="46"/>
      <c r="S215" s="46"/>
      <c r="T215" s="46"/>
      <c r="U215" s="46"/>
      <c r="W215" s="102"/>
    </row>
    <row r="216" spans="1:23">
      <c r="A216"/>
      <c r="E216"/>
      <c r="F216"/>
      <c r="G216"/>
      <c r="H216"/>
      <c r="I216"/>
      <c r="J216"/>
      <c r="K216"/>
      <c r="L216"/>
      <c r="M216" s="46"/>
      <c r="N216"/>
      <c r="O216"/>
      <c r="P216"/>
      <c r="Q216" s="46"/>
      <c r="R216" s="46"/>
      <c r="S216" s="46"/>
      <c r="T216" s="46"/>
      <c r="U216" s="46"/>
      <c r="W216" s="102"/>
    </row>
    <row r="217" spans="1:23">
      <c r="A217"/>
      <c r="E217"/>
      <c r="F217"/>
      <c r="G217"/>
      <c r="H217"/>
      <c r="I217"/>
      <c r="J217"/>
      <c r="K217"/>
      <c r="L217"/>
      <c r="M217" s="46"/>
      <c r="N217"/>
      <c r="O217"/>
      <c r="P217"/>
      <c r="Q217" s="46"/>
      <c r="R217" s="46"/>
      <c r="S217" s="46"/>
      <c r="T217" s="46"/>
      <c r="U217" s="46"/>
      <c r="W217" s="102"/>
    </row>
    <row r="218" spans="1:23">
      <c r="A218"/>
      <c r="E218"/>
      <c r="F218"/>
      <c r="G218"/>
      <c r="H218"/>
      <c r="I218"/>
      <c r="J218"/>
      <c r="K218"/>
      <c r="L218"/>
      <c r="M218" s="46"/>
      <c r="N218"/>
      <c r="O218"/>
      <c r="P218"/>
      <c r="Q218" s="46"/>
      <c r="R218" s="46"/>
      <c r="S218" s="46"/>
      <c r="T218" s="46"/>
      <c r="U218" s="46"/>
      <c r="W218" s="102"/>
    </row>
    <row r="219" spans="1:23">
      <c r="A219"/>
      <c r="E219"/>
      <c r="F219"/>
      <c r="G219"/>
      <c r="H219"/>
      <c r="I219"/>
      <c r="J219"/>
      <c r="K219"/>
      <c r="L219"/>
      <c r="M219" s="46"/>
      <c r="N219"/>
      <c r="O219"/>
      <c r="P219"/>
      <c r="Q219" s="46"/>
      <c r="R219" s="46"/>
      <c r="S219" s="46"/>
      <c r="T219" s="46"/>
      <c r="U219" s="46"/>
      <c r="W219" s="102"/>
    </row>
    <row r="220" spans="1:23">
      <c r="A220"/>
      <c r="E220"/>
      <c r="F220"/>
      <c r="G220"/>
      <c r="H220"/>
      <c r="I220"/>
      <c r="J220"/>
      <c r="K220"/>
      <c r="L220"/>
      <c r="M220" s="46"/>
      <c r="N220"/>
      <c r="O220"/>
      <c r="P220"/>
      <c r="Q220" s="46"/>
      <c r="R220" s="46"/>
      <c r="S220" s="46"/>
      <c r="T220" s="46"/>
      <c r="U220" s="46"/>
      <c r="W220" s="102"/>
    </row>
    <row r="221" spans="1:23">
      <c r="A221"/>
      <c r="E221"/>
      <c r="F221"/>
      <c r="G221"/>
      <c r="H221"/>
      <c r="I221"/>
      <c r="J221"/>
      <c r="K221"/>
      <c r="L221"/>
      <c r="M221" s="46"/>
      <c r="N221"/>
      <c r="O221"/>
      <c r="P221"/>
      <c r="Q221" s="46"/>
      <c r="R221" s="46"/>
      <c r="S221" s="46"/>
      <c r="T221" s="46"/>
      <c r="U221" s="46"/>
      <c r="W221" s="102"/>
    </row>
    <row r="222" spans="1:23">
      <c r="A222"/>
      <c r="E222"/>
      <c r="F222"/>
      <c r="G222"/>
      <c r="H222"/>
      <c r="I222"/>
      <c r="J222"/>
      <c r="K222"/>
      <c r="L222"/>
      <c r="M222" s="46"/>
      <c r="N222"/>
      <c r="O222"/>
      <c r="P222"/>
      <c r="Q222" s="46"/>
      <c r="R222" s="46"/>
      <c r="S222" s="46"/>
      <c r="T222" s="46"/>
      <c r="U222" s="46"/>
      <c r="W222" s="102"/>
    </row>
    <row r="223" spans="1:23">
      <c r="A223"/>
      <c r="E223"/>
      <c r="F223"/>
      <c r="G223"/>
      <c r="H223"/>
      <c r="I223"/>
      <c r="J223"/>
      <c r="K223"/>
      <c r="L223"/>
      <c r="M223" s="46"/>
      <c r="N223"/>
      <c r="O223"/>
      <c r="P223"/>
      <c r="Q223" s="46"/>
      <c r="R223" s="46"/>
      <c r="S223" s="46"/>
      <c r="T223" s="46"/>
      <c r="U223" s="46"/>
      <c r="W223" s="102"/>
    </row>
    <row r="224" spans="1:23">
      <c r="A224"/>
      <c r="E224"/>
      <c r="F224"/>
      <c r="G224"/>
      <c r="H224"/>
      <c r="I224"/>
      <c r="J224"/>
      <c r="K224"/>
      <c r="L224"/>
      <c r="M224" s="46"/>
      <c r="N224"/>
      <c r="O224"/>
      <c r="P224"/>
      <c r="Q224" s="46"/>
      <c r="R224" s="46"/>
      <c r="S224" s="46"/>
      <c r="T224" s="46"/>
      <c r="U224" s="46"/>
      <c r="W224" s="102"/>
    </row>
    <row r="225" spans="1:23">
      <c r="A225"/>
      <c r="E225"/>
      <c r="F225"/>
      <c r="G225"/>
      <c r="H225"/>
      <c r="I225"/>
      <c r="J225"/>
      <c r="K225"/>
      <c r="L225"/>
      <c r="M225" s="46"/>
      <c r="N225"/>
      <c r="O225"/>
      <c r="P225"/>
      <c r="Q225" s="46"/>
      <c r="R225" s="46"/>
      <c r="S225" s="46"/>
      <c r="T225" s="46"/>
      <c r="U225" s="46"/>
      <c r="W225" s="102"/>
    </row>
    <row r="226" spans="1:23">
      <c r="A226"/>
      <c r="E226"/>
      <c r="F226"/>
      <c r="G226"/>
      <c r="H226"/>
      <c r="I226"/>
      <c r="J226"/>
      <c r="K226"/>
      <c r="L226"/>
      <c r="M226" s="46"/>
      <c r="N226"/>
      <c r="O226"/>
      <c r="P226"/>
      <c r="Q226" s="46"/>
      <c r="R226" s="46"/>
      <c r="S226" s="46"/>
      <c r="T226" s="46"/>
      <c r="U226" s="46"/>
      <c r="W226" s="102"/>
    </row>
    <row r="227" spans="1:23">
      <c r="A227"/>
      <c r="E227"/>
      <c r="F227"/>
      <c r="G227"/>
      <c r="H227"/>
      <c r="I227"/>
      <c r="J227"/>
      <c r="K227"/>
      <c r="L227"/>
      <c r="M227" s="46"/>
      <c r="N227"/>
      <c r="O227"/>
      <c r="P227"/>
      <c r="Q227" s="46"/>
      <c r="R227" s="46"/>
      <c r="S227" s="46"/>
      <c r="T227" s="46"/>
      <c r="U227" s="46"/>
      <c r="W227" s="102"/>
    </row>
    <row r="228" spans="1:23">
      <c r="A228"/>
      <c r="E228"/>
      <c r="F228"/>
      <c r="G228"/>
      <c r="H228"/>
      <c r="I228"/>
      <c r="J228"/>
      <c r="K228"/>
      <c r="L228"/>
      <c r="M228" s="46"/>
      <c r="N228"/>
      <c r="O228"/>
      <c r="P228"/>
      <c r="Q228" s="46"/>
      <c r="R228" s="46"/>
      <c r="S228" s="46"/>
      <c r="T228" s="46"/>
      <c r="U228" s="46"/>
      <c r="W228" s="102"/>
    </row>
    <row r="229" spans="1:23">
      <c r="A229"/>
      <c r="E229"/>
      <c r="F229"/>
      <c r="G229"/>
      <c r="H229"/>
      <c r="I229"/>
      <c r="J229"/>
      <c r="K229"/>
      <c r="L229"/>
      <c r="M229" s="46"/>
      <c r="N229"/>
      <c r="O229"/>
      <c r="P229"/>
      <c r="Q229" s="46"/>
      <c r="R229" s="46"/>
      <c r="S229" s="46"/>
      <c r="T229" s="46"/>
      <c r="U229" s="46"/>
      <c r="W229" s="102"/>
    </row>
    <row r="230" spans="1:23">
      <c r="A230"/>
      <c r="E230"/>
      <c r="F230"/>
      <c r="G230"/>
      <c r="H230"/>
      <c r="I230"/>
      <c r="J230"/>
      <c r="K230"/>
      <c r="L230"/>
      <c r="M230" s="46"/>
      <c r="N230"/>
      <c r="O230"/>
      <c r="P230"/>
      <c r="Q230" s="46"/>
      <c r="R230" s="46"/>
      <c r="S230" s="46"/>
      <c r="T230" s="46"/>
      <c r="U230" s="46"/>
      <c r="W230" s="102"/>
    </row>
    <row r="231" spans="1:23">
      <c r="A231"/>
      <c r="E231"/>
      <c r="F231"/>
      <c r="G231"/>
      <c r="H231"/>
      <c r="I231"/>
      <c r="J231"/>
      <c r="K231"/>
      <c r="L231"/>
      <c r="M231" s="46"/>
      <c r="N231"/>
      <c r="O231"/>
      <c r="P231"/>
      <c r="Q231" s="46"/>
      <c r="R231" s="46"/>
      <c r="S231" s="46"/>
      <c r="T231" s="46"/>
      <c r="U231" s="46"/>
      <c r="W231" s="102"/>
    </row>
    <row r="232" spans="1:23">
      <c r="A232"/>
      <c r="E232"/>
      <c r="F232"/>
      <c r="G232"/>
      <c r="H232"/>
      <c r="I232"/>
      <c r="J232"/>
      <c r="K232"/>
      <c r="L232"/>
      <c r="M232" s="46"/>
      <c r="N232"/>
      <c r="O232"/>
      <c r="P232"/>
      <c r="Q232" s="46"/>
      <c r="R232" s="46"/>
      <c r="S232" s="46"/>
      <c r="T232" s="46"/>
      <c r="U232" s="46"/>
      <c r="W232" s="102"/>
    </row>
    <row r="233" spans="1:23">
      <c r="A233"/>
      <c r="E233"/>
      <c r="F233"/>
      <c r="G233"/>
      <c r="H233"/>
      <c r="I233"/>
      <c r="J233"/>
      <c r="K233"/>
      <c r="L233"/>
      <c r="M233" s="46"/>
      <c r="N233"/>
      <c r="O233"/>
      <c r="P233"/>
      <c r="Q233" s="46"/>
      <c r="R233" s="46"/>
      <c r="S233" s="46"/>
      <c r="T233" s="46"/>
      <c r="U233" s="46"/>
      <c r="W233" s="102"/>
    </row>
    <row r="234" spans="1:23">
      <c r="A234"/>
      <c r="E234"/>
      <c r="F234"/>
      <c r="G234"/>
      <c r="H234"/>
      <c r="I234"/>
      <c r="J234"/>
      <c r="K234"/>
      <c r="L234"/>
      <c r="M234" s="46"/>
      <c r="N234"/>
      <c r="O234"/>
      <c r="P234"/>
      <c r="Q234" s="46"/>
      <c r="R234" s="46"/>
      <c r="S234" s="46"/>
      <c r="T234" s="46"/>
      <c r="U234" s="46"/>
      <c r="W234" s="102"/>
    </row>
    <row r="235" spans="1:23">
      <c r="A235"/>
      <c r="E235"/>
      <c r="F235"/>
      <c r="G235"/>
      <c r="H235"/>
      <c r="I235"/>
      <c r="J235"/>
      <c r="K235"/>
      <c r="L235"/>
      <c r="M235" s="46"/>
      <c r="N235"/>
      <c r="O235"/>
      <c r="P235"/>
      <c r="Q235" s="46"/>
      <c r="R235" s="46"/>
      <c r="S235" s="46"/>
      <c r="T235" s="46"/>
      <c r="U235" s="46"/>
      <c r="W235" s="102"/>
    </row>
    <row r="236" spans="1:23">
      <c r="A236"/>
      <c r="E236"/>
      <c r="F236"/>
      <c r="G236"/>
      <c r="H236"/>
      <c r="I236"/>
      <c r="J236"/>
      <c r="K236"/>
      <c r="L236"/>
      <c r="M236" s="46"/>
      <c r="N236"/>
      <c r="O236"/>
      <c r="P236"/>
      <c r="Q236" s="46"/>
      <c r="R236" s="46"/>
      <c r="S236" s="46"/>
      <c r="T236" s="46"/>
      <c r="U236" s="46"/>
      <c r="W236" s="102"/>
    </row>
    <row r="237" spans="1:23">
      <c r="A237"/>
      <c r="E237"/>
      <c r="F237"/>
      <c r="G237"/>
      <c r="H237"/>
      <c r="I237"/>
      <c r="J237"/>
      <c r="K237"/>
      <c r="L237"/>
      <c r="M237" s="46"/>
      <c r="N237"/>
      <c r="O237"/>
      <c r="P237"/>
      <c r="Q237" s="46"/>
      <c r="R237" s="46"/>
      <c r="S237" s="46"/>
      <c r="T237" s="46"/>
      <c r="U237" s="46"/>
      <c r="W237" s="102"/>
    </row>
    <row r="238" spans="1:23">
      <c r="A238"/>
      <c r="E238"/>
      <c r="F238"/>
      <c r="G238"/>
      <c r="H238"/>
      <c r="I238"/>
      <c r="J238"/>
      <c r="K238"/>
      <c r="L238"/>
      <c r="M238" s="46"/>
      <c r="N238"/>
      <c r="O238"/>
      <c r="P238"/>
      <c r="Q238" s="46"/>
      <c r="R238" s="46"/>
      <c r="S238" s="46"/>
      <c r="T238" s="46"/>
      <c r="U238" s="46"/>
      <c r="W238" s="102"/>
    </row>
    <row r="239" spans="1:23">
      <c r="A239"/>
      <c r="E239"/>
      <c r="F239"/>
      <c r="G239"/>
      <c r="H239"/>
      <c r="I239"/>
      <c r="J239"/>
      <c r="K239"/>
      <c r="L239"/>
      <c r="M239" s="46"/>
      <c r="N239"/>
      <c r="O239"/>
      <c r="P239"/>
      <c r="Q239" s="46"/>
      <c r="R239" s="46"/>
      <c r="S239" s="46"/>
      <c r="T239" s="46"/>
      <c r="U239" s="46"/>
      <c r="W239" s="102"/>
    </row>
    <row r="240" spans="1:23">
      <c r="A240"/>
      <c r="E240"/>
      <c r="F240"/>
      <c r="G240"/>
      <c r="H240"/>
      <c r="I240"/>
      <c r="J240"/>
      <c r="K240"/>
      <c r="L240"/>
      <c r="M240" s="46"/>
      <c r="N240"/>
      <c r="O240"/>
      <c r="P240"/>
      <c r="Q240" s="46"/>
      <c r="R240" s="46"/>
      <c r="S240" s="46"/>
      <c r="T240" s="46"/>
      <c r="U240" s="46"/>
      <c r="W240" s="102"/>
    </row>
    <row r="241" spans="1:23">
      <c r="A241"/>
      <c r="E241"/>
      <c r="F241"/>
      <c r="G241"/>
      <c r="H241"/>
      <c r="I241"/>
      <c r="J241"/>
      <c r="K241"/>
      <c r="L241"/>
      <c r="M241" s="46"/>
      <c r="N241"/>
      <c r="O241"/>
      <c r="P241"/>
      <c r="Q241" s="46"/>
      <c r="R241" s="46"/>
      <c r="S241" s="46"/>
      <c r="T241" s="46"/>
      <c r="U241" s="46"/>
      <c r="W241" s="102"/>
    </row>
    <row r="242" spans="1:23">
      <c r="A242"/>
      <c r="E242"/>
      <c r="F242"/>
      <c r="G242"/>
      <c r="H242"/>
      <c r="I242"/>
      <c r="J242"/>
      <c r="K242"/>
      <c r="L242"/>
      <c r="M242" s="46"/>
      <c r="N242"/>
      <c r="O242"/>
      <c r="P242"/>
      <c r="Q242" s="46"/>
      <c r="R242" s="46"/>
      <c r="S242" s="46"/>
      <c r="T242" s="46"/>
      <c r="U242" s="46"/>
      <c r="W242" s="102"/>
    </row>
    <row r="243" spans="1:23">
      <c r="A243"/>
      <c r="E243"/>
      <c r="F243"/>
      <c r="G243"/>
      <c r="H243"/>
      <c r="I243"/>
      <c r="J243"/>
      <c r="K243"/>
      <c r="L243"/>
      <c r="M243" s="46"/>
      <c r="N243"/>
      <c r="O243"/>
      <c r="P243"/>
      <c r="Q243" s="46"/>
      <c r="R243" s="46"/>
      <c r="S243" s="46"/>
      <c r="T243" s="46"/>
      <c r="U243" s="46"/>
      <c r="W243" s="102"/>
    </row>
    <row r="244" spans="1:23">
      <c r="A244"/>
      <c r="E244"/>
      <c r="F244"/>
      <c r="G244"/>
      <c r="H244"/>
      <c r="I244"/>
      <c r="J244"/>
      <c r="K244"/>
      <c r="L244"/>
      <c r="M244" s="46"/>
      <c r="N244"/>
      <c r="O244"/>
      <c r="P244"/>
      <c r="Q244" s="46"/>
      <c r="R244" s="46"/>
      <c r="S244" s="46"/>
      <c r="T244" s="46"/>
      <c r="U244" s="46"/>
      <c r="W244" s="102"/>
    </row>
    <row r="245" spans="1:23">
      <c r="A245"/>
      <c r="E245"/>
      <c r="F245"/>
      <c r="G245"/>
      <c r="H245"/>
      <c r="I245"/>
      <c r="J245"/>
      <c r="K245"/>
      <c r="L245"/>
      <c r="M245" s="46"/>
      <c r="N245"/>
      <c r="O245"/>
      <c r="P245"/>
      <c r="Q245" s="46"/>
      <c r="R245" s="46"/>
      <c r="S245" s="46"/>
      <c r="T245" s="46"/>
      <c r="U245" s="46"/>
      <c r="W245" s="102"/>
    </row>
    <row r="246" spans="1:23">
      <c r="A246"/>
      <c r="E246"/>
      <c r="F246"/>
      <c r="G246"/>
      <c r="H246"/>
      <c r="I246"/>
      <c r="J246"/>
      <c r="K246"/>
      <c r="L246"/>
      <c r="M246" s="46"/>
      <c r="N246"/>
      <c r="O246"/>
      <c r="P246"/>
      <c r="Q246" s="46"/>
      <c r="R246" s="46"/>
      <c r="S246" s="46"/>
      <c r="T246" s="46"/>
      <c r="U246" s="46"/>
      <c r="W246" s="102"/>
    </row>
    <row r="247" spans="1:23">
      <c r="A247"/>
      <c r="E247"/>
      <c r="F247"/>
      <c r="G247"/>
      <c r="H247"/>
      <c r="I247"/>
      <c r="J247"/>
      <c r="K247"/>
      <c r="L247"/>
      <c r="M247" s="46"/>
      <c r="N247"/>
      <c r="O247"/>
      <c r="P247"/>
      <c r="Q247" s="46"/>
      <c r="R247" s="46"/>
      <c r="S247" s="46"/>
      <c r="T247" s="46"/>
      <c r="U247" s="46"/>
      <c r="W247" s="102"/>
    </row>
    <row r="248" spans="1:23">
      <c r="A248"/>
      <c r="E248"/>
      <c r="F248"/>
      <c r="G248"/>
      <c r="H248"/>
      <c r="I248"/>
      <c r="J248"/>
      <c r="K248"/>
      <c r="L248"/>
      <c r="M248" s="46"/>
      <c r="N248"/>
      <c r="O248"/>
      <c r="P248"/>
      <c r="Q248" s="46"/>
      <c r="R248" s="46"/>
      <c r="S248" s="46"/>
      <c r="T248" s="46"/>
      <c r="U248" s="46"/>
      <c r="W248" s="102"/>
    </row>
    <row r="249" spans="1:23">
      <c r="A249"/>
      <c r="E249"/>
      <c r="F249"/>
      <c r="G249"/>
      <c r="H249"/>
      <c r="I249"/>
      <c r="J249"/>
      <c r="K249"/>
      <c r="L249"/>
      <c r="M249" s="46"/>
      <c r="N249"/>
      <c r="O249"/>
      <c r="P249"/>
      <c r="Q249" s="46"/>
      <c r="R249" s="46"/>
      <c r="S249" s="46"/>
      <c r="T249" s="46"/>
      <c r="U249" s="46"/>
      <c r="W249" s="102"/>
    </row>
    <row r="250" spans="1:23">
      <c r="A250"/>
      <c r="E250"/>
      <c r="F250"/>
      <c r="G250"/>
      <c r="H250"/>
      <c r="I250"/>
      <c r="J250"/>
      <c r="K250"/>
      <c r="L250"/>
      <c r="M250" s="46"/>
      <c r="N250"/>
      <c r="O250"/>
      <c r="P250"/>
      <c r="Q250" s="46"/>
      <c r="R250" s="46"/>
      <c r="S250" s="46"/>
      <c r="T250" s="46"/>
      <c r="U250" s="46"/>
      <c r="W250" s="102"/>
    </row>
    <row r="251" spans="1:23">
      <c r="A251"/>
      <c r="E251"/>
      <c r="F251"/>
      <c r="G251"/>
      <c r="H251"/>
      <c r="I251"/>
      <c r="J251"/>
      <c r="K251"/>
      <c r="L251"/>
      <c r="M251" s="46"/>
      <c r="N251"/>
      <c r="O251"/>
      <c r="P251"/>
      <c r="Q251" s="46"/>
      <c r="R251" s="46"/>
      <c r="S251" s="46"/>
      <c r="T251" s="46"/>
      <c r="U251" s="46"/>
      <c r="W251" s="102"/>
    </row>
    <row r="252" spans="1:23">
      <c r="A252"/>
      <c r="E252"/>
      <c r="F252"/>
      <c r="G252"/>
      <c r="H252"/>
      <c r="I252"/>
      <c r="J252"/>
      <c r="K252"/>
      <c r="L252"/>
      <c r="M252" s="46"/>
      <c r="N252"/>
      <c r="O252"/>
      <c r="P252"/>
      <c r="Q252" s="46"/>
      <c r="R252" s="46"/>
      <c r="S252" s="46"/>
      <c r="T252" s="46"/>
      <c r="U252" s="46"/>
      <c r="W252" s="102"/>
    </row>
    <row r="253" spans="1:23">
      <c r="A253"/>
      <c r="E253"/>
      <c r="F253"/>
      <c r="G253"/>
      <c r="H253"/>
      <c r="I253"/>
      <c r="J253"/>
      <c r="K253"/>
      <c r="L253"/>
      <c r="M253" s="46"/>
      <c r="N253"/>
      <c r="O253"/>
      <c r="P253"/>
      <c r="Q253" s="46"/>
      <c r="R253" s="46"/>
      <c r="S253" s="46"/>
      <c r="T253" s="46"/>
      <c r="U253" s="46"/>
      <c r="W253" s="102"/>
    </row>
    <row r="254" spans="1:23">
      <c r="A254"/>
      <c r="E254"/>
      <c r="F254"/>
      <c r="G254"/>
      <c r="H254"/>
      <c r="I254"/>
      <c r="J254"/>
      <c r="K254"/>
      <c r="L254"/>
      <c r="M254" s="46"/>
      <c r="N254"/>
      <c r="O254"/>
      <c r="P254"/>
      <c r="Q254" s="46"/>
      <c r="R254" s="46"/>
      <c r="S254" s="46"/>
      <c r="T254" s="46"/>
      <c r="U254" s="46"/>
      <c r="W254" s="102"/>
    </row>
    <row r="255" spans="1:23">
      <c r="A255"/>
      <c r="E255"/>
      <c r="F255"/>
      <c r="G255"/>
      <c r="H255"/>
      <c r="I255"/>
      <c r="J255"/>
      <c r="K255"/>
      <c r="L255"/>
      <c r="M255" s="46"/>
      <c r="N255"/>
      <c r="O255"/>
      <c r="P255"/>
      <c r="Q255" s="46"/>
      <c r="R255" s="46"/>
      <c r="S255" s="46"/>
      <c r="T255" s="46"/>
      <c r="U255" s="46"/>
      <c r="W255" s="102"/>
    </row>
    <row r="256" spans="1:23">
      <c r="A256"/>
      <c r="E256"/>
      <c r="F256"/>
      <c r="G256"/>
      <c r="H256"/>
      <c r="I256"/>
      <c r="J256"/>
      <c r="K256"/>
      <c r="L256"/>
      <c r="M256" s="46"/>
      <c r="N256"/>
      <c r="O256"/>
      <c r="P256"/>
      <c r="Q256" s="46"/>
      <c r="R256" s="46"/>
      <c r="S256" s="46"/>
      <c r="T256" s="46"/>
      <c r="U256" s="46"/>
      <c r="W256" s="102"/>
    </row>
    <row r="257" spans="1:23">
      <c r="A257"/>
      <c r="E257"/>
      <c r="F257"/>
      <c r="G257"/>
      <c r="H257"/>
      <c r="I257"/>
      <c r="J257"/>
      <c r="K257"/>
      <c r="L257"/>
      <c r="M257" s="46"/>
      <c r="N257"/>
      <c r="O257"/>
      <c r="P257"/>
      <c r="Q257" s="46"/>
      <c r="R257" s="46"/>
      <c r="S257" s="46"/>
      <c r="T257" s="46"/>
      <c r="U257" s="46"/>
      <c r="W257" s="102"/>
    </row>
    <row r="258" spans="1:23">
      <c r="A258"/>
      <c r="E258"/>
      <c r="F258"/>
      <c r="G258"/>
      <c r="H258"/>
      <c r="I258"/>
      <c r="J258"/>
      <c r="K258"/>
      <c r="L258"/>
      <c r="M258" s="46"/>
      <c r="N258"/>
      <c r="O258"/>
      <c r="P258"/>
      <c r="Q258" s="46"/>
      <c r="R258" s="46"/>
      <c r="S258" s="46"/>
      <c r="T258" s="46"/>
      <c r="U258" s="46"/>
      <c r="W258" s="102"/>
    </row>
    <row r="259" spans="1:23">
      <c r="A259"/>
      <c r="E259"/>
      <c r="F259"/>
      <c r="G259"/>
      <c r="H259"/>
      <c r="I259"/>
      <c r="J259"/>
      <c r="K259"/>
      <c r="L259"/>
      <c r="M259" s="46"/>
      <c r="N259"/>
      <c r="O259"/>
      <c r="P259"/>
      <c r="Q259" s="46"/>
      <c r="R259" s="46"/>
      <c r="S259" s="46"/>
      <c r="T259" s="46"/>
      <c r="U259" s="46"/>
      <c r="W259" s="102"/>
    </row>
    <row r="260" spans="1:23">
      <c r="A260"/>
      <c r="E260"/>
      <c r="F260"/>
      <c r="G260"/>
      <c r="H260"/>
      <c r="I260"/>
      <c r="J260"/>
      <c r="K260"/>
      <c r="L260"/>
      <c r="M260" s="46"/>
      <c r="N260"/>
      <c r="O260"/>
      <c r="P260"/>
      <c r="Q260" s="46"/>
      <c r="R260" s="46"/>
      <c r="S260" s="46"/>
      <c r="T260" s="46"/>
      <c r="U260" s="46"/>
      <c r="W260" s="102"/>
    </row>
    <row r="261" spans="1:23">
      <c r="A261"/>
      <c r="E261"/>
      <c r="F261"/>
      <c r="G261"/>
      <c r="H261"/>
      <c r="I261"/>
      <c r="J261"/>
      <c r="K261"/>
      <c r="L261"/>
      <c r="M261" s="46"/>
      <c r="N261"/>
      <c r="O261"/>
      <c r="P261"/>
      <c r="Q261" s="46"/>
      <c r="R261" s="46"/>
      <c r="S261" s="46"/>
      <c r="T261" s="46"/>
      <c r="U261" s="46"/>
      <c r="W261" s="102"/>
    </row>
    <row r="262" spans="1:23">
      <c r="A262"/>
      <c r="E262"/>
      <c r="F262"/>
      <c r="G262"/>
      <c r="H262"/>
      <c r="I262"/>
      <c r="J262"/>
      <c r="K262"/>
      <c r="L262"/>
      <c r="M262" s="46"/>
      <c r="N262"/>
      <c r="O262"/>
      <c r="P262"/>
      <c r="Q262" s="46"/>
      <c r="R262" s="46"/>
      <c r="S262" s="46"/>
      <c r="T262" s="46"/>
      <c r="U262" s="46"/>
      <c r="W262" s="102"/>
    </row>
    <row r="263" spans="1:23">
      <c r="A263"/>
      <c r="E263"/>
      <c r="F263"/>
      <c r="G263"/>
      <c r="H263"/>
      <c r="I263"/>
      <c r="J263"/>
      <c r="K263"/>
      <c r="L263"/>
      <c r="M263" s="46"/>
      <c r="N263"/>
      <c r="O263"/>
      <c r="P263"/>
      <c r="Q263" s="46"/>
      <c r="R263" s="46"/>
      <c r="S263" s="46"/>
      <c r="T263" s="46"/>
      <c r="U263" s="46"/>
      <c r="W263" s="102"/>
    </row>
    <row r="264" spans="1:23">
      <c r="A264"/>
      <c r="E264"/>
      <c r="F264"/>
      <c r="G264"/>
      <c r="H264"/>
      <c r="I264"/>
      <c r="J264"/>
      <c r="K264"/>
      <c r="L264"/>
      <c r="M264" s="46"/>
      <c r="N264"/>
      <c r="O264"/>
      <c r="P264"/>
      <c r="Q264" s="46"/>
      <c r="R264" s="46"/>
      <c r="S264" s="46"/>
      <c r="T264" s="46"/>
      <c r="U264" s="46"/>
      <c r="W264" s="102"/>
    </row>
    <row r="265" spans="1:23">
      <c r="A265"/>
      <c r="E265"/>
      <c r="F265"/>
      <c r="G265"/>
      <c r="H265"/>
      <c r="I265"/>
      <c r="J265"/>
      <c r="K265"/>
      <c r="L265"/>
      <c r="M265" s="46"/>
      <c r="N265"/>
      <c r="O265"/>
      <c r="P265"/>
      <c r="Q265" s="46"/>
      <c r="R265" s="46"/>
      <c r="S265" s="46"/>
      <c r="T265" s="46"/>
      <c r="U265" s="46"/>
      <c r="W265" s="102"/>
    </row>
    <row r="266" spans="1:23">
      <c r="A266"/>
      <c r="E266"/>
      <c r="F266"/>
      <c r="G266"/>
      <c r="H266"/>
      <c r="I266"/>
      <c r="J266"/>
      <c r="K266"/>
      <c r="L266"/>
      <c r="M266" s="46"/>
      <c r="N266"/>
      <c r="O266"/>
      <c r="P266"/>
      <c r="Q266" s="46"/>
      <c r="R266" s="46"/>
      <c r="S266" s="46"/>
      <c r="T266" s="46"/>
      <c r="U266" s="46"/>
      <c r="W266" s="102"/>
    </row>
    <row r="267" spans="1:23">
      <c r="A267"/>
      <c r="E267"/>
      <c r="F267"/>
      <c r="G267"/>
      <c r="H267"/>
      <c r="I267"/>
      <c r="J267"/>
      <c r="K267"/>
      <c r="L267"/>
      <c r="M267" s="46"/>
      <c r="N267"/>
      <c r="O267"/>
      <c r="P267"/>
      <c r="Q267" s="46"/>
      <c r="R267" s="46"/>
      <c r="S267" s="46"/>
      <c r="T267" s="46"/>
      <c r="U267" s="46"/>
      <c r="W267" s="102"/>
    </row>
    <row r="268" spans="1:23">
      <c r="A268"/>
      <c r="E268"/>
      <c r="F268"/>
      <c r="G268"/>
      <c r="H268"/>
      <c r="I268"/>
      <c r="J268"/>
      <c r="K268"/>
      <c r="L268"/>
      <c r="M268" s="46"/>
      <c r="N268"/>
      <c r="O268"/>
      <c r="P268"/>
      <c r="Q268" s="46"/>
      <c r="R268" s="46"/>
      <c r="S268" s="46"/>
      <c r="T268" s="46"/>
      <c r="U268" s="46"/>
      <c r="W268" s="102"/>
    </row>
    <row r="269" spans="1:23">
      <c r="A269"/>
      <c r="E269"/>
      <c r="F269"/>
      <c r="G269"/>
      <c r="H269"/>
      <c r="I269"/>
      <c r="J269"/>
      <c r="K269"/>
      <c r="L269"/>
      <c r="M269" s="46"/>
      <c r="N269"/>
      <c r="O269"/>
      <c r="P269"/>
      <c r="Q269" s="46"/>
      <c r="R269" s="46"/>
      <c r="S269" s="46"/>
      <c r="T269" s="46"/>
      <c r="U269" s="46"/>
      <c r="W269" s="102"/>
    </row>
    <row r="270" spans="1:23">
      <c r="A270"/>
      <c r="E270"/>
      <c r="F270"/>
      <c r="G270"/>
      <c r="H270"/>
      <c r="I270"/>
      <c r="J270"/>
      <c r="K270"/>
      <c r="L270"/>
      <c r="M270" s="46"/>
      <c r="N270"/>
      <c r="O270"/>
      <c r="P270"/>
      <c r="Q270" s="46"/>
      <c r="R270" s="46"/>
      <c r="S270" s="46"/>
      <c r="T270" s="46"/>
      <c r="U270" s="46"/>
      <c r="W270" s="102"/>
    </row>
    <row r="271" spans="1:23">
      <c r="A271"/>
      <c r="E271"/>
      <c r="F271"/>
      <c r="G271"/>
      <c r="H271"/>
      <c r="I271"/>
      <c r="J271"/>
      <c r="K271"/>
      <c r="L271"/>
      <c r="M271" s="46"/>
      <c r="N271"/>
      <c r="O271"/>
      <c r="P271"/>
      <c r="Q271" s="46"/>
      <c r="R271" s="46"/>
      <c r="S271" s="46"/>
      <c r="T271" s="46"/>
      <c r="U271" s="46"/>
      <c r="W271" s="102"/>
    </row>
    <row r="272" spans="1:23">
      <c r="A272"/>
      <c r="E272"/>
      <c r="F272"/>
      <c r="G272"/>
      <c r="H272"/>
      <c r="I272"/>
      <c r="J272"/>
      <c r="K272"/>
      <c r="L272"/>
      <c r="M272" s="46"/>
      <c r="N272"/>
      <c r="O272"/>
      <c r="P272"/>
      <c r="Q272" s="46"/>
      <c r="R272" s="46"/>
      <c r="S272" s="46"/>
      <c r="T272" s="46"/>
      <c r="U272" s="46"/>
      <c r="W272" s="102"/>
    </row>
    <row r="273" spans="1:23">
      <c r="A273"/>
      <c r="E273"/>
      <c r="F273"/>
      <c r="G273"/>
      <c r="H273"/>
      <c r="I273"/>
      <c r="J273"/>
      <c r="K273"/>
      <c r="L273"/>
      <c r="M273" s="46"/>
      <c r="N273"/>
      <c r="O273"/>
      <c r="P273"/>
      <c r="Q273" s="46"/>
      <c r="R273" s="46"/>
      <c r="S273" s="46"/>
      <c r="T273" s="46"/>
      <c r="U273" s="46"/>
      <c r="W273" s="102"/>
    </row>
    <row r="274" spans="1:23">
      <c r="A274"/>
      <c r="E274"/>
      <c r="F274"/>
      <c r="G274"/>
      <c r="H274"/>
      <c r="I274"/>
      <c r="J274"/>
      <c r="K274"/>
      <c r="L274"/>
      <c r="M274" s="46"/>
      <c r="N274"/>
      <c r="O274"/>
      <c r="P274"/>
      <c r="Q274" s="46"/>
      <c r="R274" s="46"/>
      <c r="S274" s="46"/>
      <c r="T274" s="46"/>
      <c r="U274" s="46"/>
      <c r="W274" s="102"/>
    </row>
    <row r="275" spans="1:23">
      <c r="A275"/>
      <c r="E275"/>
      <c r="F275"/>
      <c r="G275"/>
      <c r="H275"/>
      <c r="I275"/>
      <c r="J275"/>
      <c r="K275"/>
      <c r="L275"/>
      <c r="M275" s="46"/>
      <c r="N275"/>
      <c r="O275"/>
      <c r="P275"/>
      <c r="Q275" s="46"/>
      <c r="R275" s="46"/>
      <c r="S275" s="46"/>
      <c r="T275" s="46"/>
      <c r="U275" s="46"/>
      <c r="W275" s="102"/>
    </row>
    <row r="276" spans="1:23">
      <c r="A276"/>
      <c r="E276"/>
      <c r="F276"/>
      <c r="G276"/>
      <c r="H276"/>
      <c r="I276"/>
      <c r="J276"/>
      <c r="K276"/>
      <c r="L276"/>
      <c r="M276" s="46"/>
      <c r="N276"/>
      <c r="O276"/>
      <c r="P276"/>
      <c r="Q276" s="46"/>
      <c r="R276" s="46"/>
      <c r="S276" s="46"/>
      <c r="T276" s="46"/>
      <c r="U276" s="46"/>
      <c r="W276" s="102"/>
    </row>
    <row r="277" spans="1:23">
      <c r="A277"/>
      <c r="E277"/>
      <c r="F277"/>
      <c r="G277"/>
      <c r="H277"/>
      <c r="I277"/>
      <c r="J277"/>
      <c r="K277"/>
      <c r="L277"/>
      <c r="M277" s="46"/>
      <c r="N277"/>
      <c r="O277"/>
      <c r="P277"/>
      <c r="Q277" s="46"/>
      <c r="R277" s="46"/>
      <c r="S277" s="46"/>
      <c r="T277" s="46"/>
      <c r="U277" s="46"/>
      <c r="W277" s="102"/>
    </row>
    <row r="278" spans="1:23">
      <c r="A278"/>
      <c r="E278"/>
      <c r="F278"/>
      <c r="G278"/>
      <c r="H278"/>
      <c r="I278"/>
      <c r="J278"/>
      <c r="K278"/>
      <c r="L278"/>
      <c r="M278" s="46"/>
      <c r="N278"/>
      <c r="O278"/>
      <c r="P278"/>
      <c r="Q278" s="46"/>
      <c r="R278" s="46"/>
      <c r="S278" s="46"/>
      <c r="T278" s="46"/>
      <c r="U278" s="46"/>
      <c r="W278" s="102"/>
    </row>
    <row r="279" spans="1:23">
      <c r="A279"/>
      <c r="E279"/>
      <c r="F279"/>
      <c r="G279"/>
      <c r="H279"/>
      <c r="I279"/>
      <c r="J279"/>
      <c r="K279"/>
      <c r="L279"/>
      <c r="M279" s="46"/>
      <c r="N279"/>
      <c r="O279"/>
      <c r="P279"/>
      <c r="Q279" s="46"/>
      <c r="R279" s="46"/>
      <c r="S279" s="46"/>
      <c r="T279" s="46"/>
      <c r="U279" s="46"/>
      <c r="W279" s="102"/>
    </row>
    <row r="280" spans="1:23">
      <c r="A280"/>
      <c r="E280"/>
      <c r="F280"/>
      <c r="G280"/>
      <c r="H280"/>
      <c r="I280"/>
      <c r="J280"/>
      <c r="K280"/>
      <c r="L280"/>
      <c r="M280" s="46"/>
      <c r="N280"/>
      <c r="O280"/>
      <c r="P280"/>
      <c r="Q280" s="46"/>
      <c r="R280" s="46"/>
      <c r="S280" s="46"/>
      <c r="T280" s="46"/>
      <c r="U280" s="46"/>
      <c r="W280" s="102"/>
    </row>
    <row r="281" spans="1:23">
      <c r="A281"/>
      <c r="E281"/>
      <c r="F281"/>
      <c r="G281"/>
      <c r="H281"/>
      <c r="I281"/>
      <c r="J281"/>
      <c r="K281"/>
      <c r="L281"/>
      <c r="M281" s="46"/>
      <c r="N281"/>
      <c r="O281"/>
      <c r="P281"/>
      <c r="Q281" s="46"/>
      <c r="R281" s="46"/>
      <c r="S281" s="46"/>
      <c r="T281" s="46"/>
      <c r="U281" s="46"/>
      <c r="W281" s="102"/>
    </row>
    <row r="282" spans="1:23">
      <c r="A282"/>
      <c r="E282"/>
      <c r="F282"/>
      <c r="G282"/>
      <c r="H282"/>
      <c r="I282"/>
      <c r="J282"/>
      <c r="K282"/>
      <c r="L282"/>
      <c r="M282" s="46"/>
      <c r="N282"/>
      <c r="O282"/>
      <c r="P282"/>
      <c r="Q282" s="46"/>
      <c r="R282" s="46"/>
      <c r="S282" s="46"/>
      <c r="T282" s="46"/>
      <c r="U282" s="46"/>
      <c r="W282" s="102"/>
    </row>
    <row r="283" spans="1:23">
      <c r="A283"/>
      <c r="E283"/>
      <c r="F283"/>
      <c r="G283"/>
      <c r="H283"/>
      <c r="I283"/>
      <c r="J283"/>
      <c r="K283"/>
      <c r="L283"/>
      <c r="M283" s="46"/>
      <c r="N283"/>
      <c r="O283"/>
      <c r="P283"/>
      <c r="Q283" s="46"/>
      <c r="R283" s="46"/>
      <c r="S283" s="46"/>
      <c r="T283" s="46"/>
      <c r="U283" s="46"/>
      <c r="W283" s="102"/>
    </row>
    <row r="284" spans="1:23">
      <c r="A284"/>
      <c r="E284"/>
      <c r="F284"/>
      <c r="G284"/>
      <c r="H284"/>
      <c r="I284"/>
      <c r="J284"/>
      <c r="K284"/>
      <c r="L284"/>
      <c r="M284" s="46"/>
      <c r="N284"/>
      <c r="O284"/>
      <c r="P284"/>
      <c r="Q284" s="46"/>
      <c r="R284" s="46"/>
      <c r="S284" s="46"/>
      <c r="T284" s="46"/>
      <c r="U284" s="46"/>
      <c r="W284" s="102"/>
    </row>
    <row r="285" spans="1:23">
      <c r="A285"/>
      <c r="E285"/>
      <c r="F285"/>
      <c r="G285"/>
      <c r="H285"/>
      <c r="I285"/>
      <c r="J285"/>
      <c r="K285"/>
      <c r="L285"/>
      <c r="M285" s="46"/>
      <c r="N285"/>
      <c r="O285"/>
      <c r="P285"/>
      <c r="Q285" s="46"/>
      <c r="R285" s="46"/>
      <c r="S285" s="46"/>
      <c r="T285" s="46"/>
      <c r="U285" s="46"/>
      <c r="W285" s="102"/>
    </row>
    <row r="286" spans="1:23">
      <c r="A286"/>
      <c r="E286"/>
      <c r="F286"/>
      <c r="G286"/>
      <c r="H286"/>
      <c r="I286"/>
      <c r="J286"/>
      <c r="K286"/>
      <c r="L286"/>
      <c r="M286" s="46"/>
      <c r="N286"/>
      <c r="O286"/>
      <c r="P286"/>
      <c r="Q286" s="46"/>
      <c r="R286" s="46"/>
      <c r="S286" s="46"/>
      <c r="T286" s="46"/>
      <c r="U286" s="46"/>
      <c r="W286" s="102"/>
    </row>
    <row r="287" spans="1:23">
      <c r="A287"/>
      <c r="E287"/>
      <c r="F287"/>
      <c r="G287"/>
      <c r="H287"/>
      <c r="I287"/>
      <c r="J287"/>
      <c r="K287"/>
      <c r="L287"/>
      <c r="M287" s="46"/>
      <c r="N287"/>
      <c r="O287"/>
      <c r="P287"/>
      <c r="Q287" s="46"/>
      <c r="R287" s="46"/>
      <c r="S287" s="46"/>
      <c r="T287" s="46"/>
      <c r="U287" s="46"/>
      <c r="W287" s="102"/>
    </row>
    <row r="288" spans="1:23">
      <c r="A288"/>
      <c r="E288"/>
      <c r="F288"/>
      <c r="G288"/>
      <c r="H288"/>
      <c r="I288"/>
      <c r="J288"/>
      <c r="K288"/>
      <c r="L288"/>
      <c r="M288" s="46"/>
      <c r="N288"/>
      <c r="O288"/>
      <c r="P288"/>
      <c r="Q288" s="46"/>
      <c r="R288" s="46"/>
      <c r="S288" s="46"/>
      <c r="T288" s="46"/>
      <c r="U288" s="46"/>
      <c r="W288" s="102"/>
    </row>
    <row r="289" spans="1:23">
      <c r="A289"/>
      <c r="E289"/>
      <c r="F289"/>
      <c r="G289"/>
      <c r="H289"/>
      <c r="I289"/>
      <c r="J289"/>
      <c r="K289"/>
      <c r="L289"/>
      <c r="M289" s="46"/>
      <c r="N289"/>
      <c r="O289"/>
      <c r="P289"/>
      <c r="Q289" s="46"/>
      <c r="R289" s="46"/>
      <c r="S289" s="46"/>
      <c r="T289" s="46"/>
      <c r="U289" s="46"/>
      <c r="W289" s="102"/>
    </row>
    <row r="290" spans="1:23">
      <c r="A290"/>
      <c r="E290"/>
      <c r="F290"/>
      <c r="G290"/>
      <c r="H290"/>
      <c r="I290"/>
      <c r="J290"/>
      <c r="K290"/>
      <c r="L290"/>
      <c r="M290" s="46"/>
      <c r="N290"/>
      <c r="O290"/>
      <c r="P290"/>
      <c r="Q290" s="46"/>
      <c r="R290" s="46"/>
      <c r="S290" s="46"/>
      <c r="T290" s="46"/>
      <c r="U290" s="46"/>
      <c r="W290" s="102"/>
    </row>
    <row r="291" spans="1:23">
      <c r="A291"/>
      <c r="E291"/>
      <c r="F291"/>
      <c r="G291"/>
      <c r="H291"/>
      <c r="I291"/>
      <c r="J291"/>
      <c r="K291"/>
      <c r="L291"/>
      <c r="M291" s="46"/>
      <c r="N291"/>
      <c r="O291"/>
      <c r="P291"/>
      <c r="Q291" s="46"/>
      <c r="R291" s="46"/>
      <c r="S291" s="46"/>
      <c r="T291" s="46"/>
      <c r="U291" s="46"/>
      <c r="W291" s="102"/>
    </row>
    <row r="292" spans="1:23">
      <c r="A292"/>
      <c r="E292"/>
      <c r="F292"/>
      <c r="G292"/>
      <c r="H292"/>
      <c r="I292"/>
      <c r="J292"/>
      <c r="K292"/>
      <c r="L292"/>
      <c r="M292" s="46"/>
      <c r="N292"/>
      <c r="O292"/>
      <c r="P292"/>
      <c r="Q292" s="46"/>
      <c r="R292" s="46"/>
      <c r="S292" s="46"/>
      <c r="T292" s="46"/>
      <c r="U292" s="46"/>
      <c r="W292" s="102"/>
    </row>
    <row r="293" spans="1:23">
      <c r="A293"/>
      <c r="E293"/>
      <c r="F293"/>
      <c r="G293"/>
      <c r="H293"/>
      <c r="I293"/>
      <c r="J293"/>
      <c r="K293"/>
      <c r="L293"/>
      <c r="M293" s="46"/>
      <c r="N293"/>
      <c r="O293"/>
      <c r="P293"/>
      <c r="Q293" s="46"/>
      <c r="R293" s="46"/>
      <c r="S293" s="46"/>
      <c r="T293" s="46"/>
      <c r="U293" s="46"/>
      <c r="W293" s="102"/>
    </row>
    <row r="294" spans="1:23">
      <c r="A294"/>
      <c r="E294"/>
      <c r="F294"/>
      <c r="G294"/>
      <c r="H294"/>
      <c r="I294"/>
      <c r="J294"/>
      <c r="K294"/>
      <c r="L294"/>
      <c r="M294" s="46"/>
      <c r="N294"/>
      <c r="O294"/>
      <c r="P294"/>
      <c r="Q294" s="46"/>
      <c r="R294" s="46"/>
      <c r="S294" s="46"/>
      <c r="T294" s="46"/>
      <c r="U294" s="46"/>
      <c r="W294" s="102"/>
    </row>
    <row r="295" spans="1:23">
      <c r="A295"/>
      <c r="E295"/>
      <c r="F295"/>
      <c r="G295"/>
      <c r="H295"/>
      <c r="I295"/>
      <c r="J295"/>
      <c r="K295"/>
      <c r="L295"/>
      <c r="M295" s="46"/>
      <c r="N295"/>
      <c r="O295"/>
      <c r="P295"/>
      <c r="Q295" s="46"/>
      <c r="R295" s="46"/>
      <c r="S295" s="46"/>
      <c r="T295" s="46"/>
      <c r="U295" s="46"/>
      <c r="W295" s="102"/>
    </row>
    <row r="296" spans="1:23">
      <c r="A296"/>
      <c r="E296"/>
      <c r="F296"/>
      <c r="G296"/>
      <c r="H296"/>
      <c r="I296"/>
      <c r="J296"/>
      <c r="K296"/>
      <c r="L296"/>
      <c r="M296" s="46"/>
      <c r="N296"/>
      <c r="O296"/>
      <c r="P296"/>
      <c r="Q296" s="46"/>
      <c r="R296" s="46"/>
      <c r="S296" s="46"/>
      <c r="T296" s="46"/>
      <c r="U296" s="46"/>
      <c r="W296" s="102"/>
    </row>
    <row r="297" spans="1:23">
      <c r="A297"/>
      <c r="E297"/>
      <c r="F297"/>
      <c r="G297"/>
      <c r="H297"/>
      <c r="I297"/>
      <c r="J297"/>
      <c r="K297"/>
      <c r="L297"/>
      <c r="M297" s="46"/>
      <c r="N297"/>
      <c r="O297"/>
      <c r="P297"/>
      <c r="Q297" s="46"/>
      <c r="R297" s="46"/>
      <c r="S297" s="46"/>
      <c r="T297" s="46"/>
      <c r="U297" s="46"/>
      <c r="W297" s="102"/>
    </row>
    <row r="298" spans="1:23">
      <c r="A298"/>
      <c r="E298"/>
      <c r="F298"/>
      <c r="G298"/>
      <c r="H298"/>
      <c r="I298"/>
      <c r="J298"/>
      <c r="K298"/>
      <c r="L298"/>
      <c r="M298" s="46"/>
      <c r="N298"/>
      <c r="O298"/>
      <c r="P298"/>
      <c r="Q298" s="46"/>
      <c r="R298" s="46"/>
      <c r="S298" s="46"/>
      <c r="T298" s="46"/>
      <c r="U298" s="46"/>
      <c r="W298" s="102"/>
    </row>
    <row r="299" spans="1:23">
      <c r="A299"/>
      <c r="E299"/>
      <c r="F299"/>
      <c r="G299"/>
      <c r="H299"/>
      <c r="I299"/>
      <c r="J299"/>
      <c r="K299"/>
      <c r="L299"/>
      <c r="M299" s="46"/>
      <c r="N299"/>
      <c r="O299"/>
      <c r="P299"/>
      <c r="Q299" s="46"/>
      <c r="R299" s="46"/>
      <c r="S299" s="46"/>
      <c r="T299" s="46"/>
      <c r="U299" s="46"/>
      <c r="W299" s="102"/>
    </row>
    <row r="300" spans="1:23">
      <c r="A300"/>
      <c r="E300"/>
      <c r="F300"/>
      <c r="G300"/>
      <c r="H300"/>
      <c r="I300"/>
      <c r="J300"/>
      <c r="K300"/>
      <c r="L300"/>
      <c r="M300" s="46"/>
      <c r="N300"/>
      <c r="O300"/>
      <c r="P300"/>
      <c r="Q300" s="46"/>
      <c r="R300" s="46"/>
      <c r="S300" s="46"/>
      <c r="T300" s="46"/>
      <c r="U300" s="46"/>
      <c r="W300" s="102"/>
    </row>
    <row r="301" spans="1:23">
      <c r="A301"/>
      <c r="E301"/>
      <c r="F301"/>
      <c r="G301"/>
      <c r="H301"/>
      <c r="I301"/>
      <c r="J301"/>
      <c r="K301"/>
      <c r="L301"/>
      <c r="M301" s="46"/>
      <c r="N301"/>
      <c r="O301"/>
      <c r="P301"/>
      <c r="Q301" s="46"/>
      <c r="R301" s="46"/>
      <c r="S301" s="46"/>
      <c r="T301" s="46"/>
      <c r="U301" s="46"/>
      <c r="W301" s="102"/>
    </row>
    <row r="302" spans="1:23">
      <c r="A302"/>
      <c r="E302"/>
      <c r="F302"/>
      <c r="G302"/>
      <c r="H302"/>
      <c r="I302"/>
      <c r="J302"/>
      <c r="K302"/>
      <c r="L302"/>
      <c r="M302" s="46"/>
      <c r="N302"/>
      <c r="O302"/>
      <c r="P302"/>
      <c r="Q302" s="46"/>
      <c r="R302" s="46"/>
      <c r="S302" s="46"/>
      <c r="T302" s="46"/>
      <c r="U302" s="46"/>
      <c r="W302" s="102"/>
    </row>
    <row r="303" spans="1:23">
      <c r="A303"/>
      <c r="E303"/>
      <c r="F303"/>
      <c r="G303"/>
      <c r="H303"/>
      <c r="I303"/>
      <c r="J303"/>
      <c r="K303"/>
      <c r="L303"/>
      <c r="M303" s="46"/>
      <c r="N303"/>
      <c r="O303"/>
      <c r="P303"/>
      <c r="Q303" s="46"/>
      <c r="R303" s="46"/>
      <c r="S303" s="46"/>
      <c r="T303" s="46"/>
      <c r="U303" s="46"/>
      <c r="W303" s="102"/>
    </row>
    <row r="304" spans="1:23">
      <c r="A304"/>
      <c r="E304"/>
      <c r="F304"/>
      <c r="G304"/>
      <c r="H304"/>
      <c r="I304"/>
      <c r="J304"/>
      <c r="K304"/>
      <c r="L304"/>
      <c r="M304" s="46"/>
      <c r="N304"/>
      <c r="O304"/>
      <c r="P304"/>
      <c r="Q304" s="46"/>
      <c r="R304" s="46"/>
      <c r="S304" s="46"/>
      <c r="T304" s="46"/>
      <c r="U304" s="46"/>
      <c r="W304" s="102"/>
    </row>
    <row r="305" spans="1:23">
      <c r="A305"/>
      <c r="E305"/>
      <c r="F305"/>
      <c r="G305"/>
      <c r="H305"/>
      <c r="I305"/>
      <c r="J305"/>
      <c r="K305"/>
      <c r="L305"/>
      <c r="M305" s="46"/>
      <c r="N305"/>
      <c r="O305"/>
      <c r="P305"/>
      <c r="Q305" s="46"/>
      <c r="R305" s="46"/>
      <c r="S305" s="46"/>
      <c r="T305" s="46"/>
      <c r="U305" s="46"/>
      <c r="W305" s="102"/>
    </row>
    <row r="306" spans="1:23">
      <c r="A306"/>
      <c r="E306"/>
      <c r="F306"/>
      <c r="G306"/>
      <c r="H306"/>
      <c r="I306"/>
      <c r="J306"/>
      <c r="K306"/>
      <c r="L306"/>
      <c r="M306" s="46"/>
      <c r="N306"/>
      <c r="O306"/>
      <c r="P306"/>
      <c r="Q306" s="46"/>
      <c r="R306" s="46"/>
      <c r="S306" s="46"/>
      <c r="T306" s="46"/>
      <c r="U306" s="46"/>
      <c r="W306" s="102"/>
    </row>
    <row r="307" spans="1:23">
      <c r="A307"/>
      <c r="E307"/>
      <c r="F307"/>
      <c r="G307"/>
      <c r="H307"/>
      <c r="I307"/>
      <c r="J307"/>
      <c r="K307"/>
      <c r="L307"/>
      <c r="M307" s="46"/>
      <c r="N307"/>
      <c r="O307"/>
      <c r="P307"/>
      <c r="Q307" s="46"/>
      <c r="R307" s="46"/>
      <c r="S307" s="46"/>
      <c r="T307" s="46"/>
      <c r="U307" s="46"/>
      <c r="W307" s="102"/>
    </row>
    <row r="308" spans="1:23">
      <c r="A308"/>
      <c r="E308"/>
      <c r="F308"/>
      <c r="G308"/>
      <c r="H308"/>
      <c r="I308"/>
      <c r="J308"/>
      <c r="K308"/>
      <c r="L308"/>
      <c r="M308" s="46"/>
      <c r="N308"/>
      <c r="O308"/>
      <c r="P308"/>
      <c r="Q308" s="46"/>
      <c r="R308" s="46"/>
      <c r="S308" s="46"/>
      <c r="T308" s="46"/>
      <c r="U308" s="46"/>
      <c r="W308" s="102"/>
    </row>
    <row r="309" spans="1:23">
      <c r="A309"/>
      <c r="E309"/>
      <c r="F309"/>
      <c r="G309"/>
      <c r="H309"/>
      <c r="I309"/>
      <c r="J309"/>
      <c r="K309"/>
      <c r="L309"/>
      <c r="M309" s="46"/>
      <c r="N309"/>
      <c r="O309"/>
      <c r="P309"/>
      <c r="Q309" s="46"/>
      <c r="R309" s="46"/>
      <c r="S309" s="46"/>
      <c r="T309" s="46"/>
      <c r="U309" s="46"/>
      <c r="W309" s="102"/>
    </row>
    <row r="310" spans="1:23">
      <c r="A310"/>
      <c r="E310"/>
      <c r="F310"/>
      <c r="G310"/>
      <c r="H310"/>
      <c r="I310"/>
      <c r="J310"/>
      <c r="K310"/>
      <c r="L310"/>
      <c r="M310" s="46"/>
      <c r="N310"/>
      <c r="O310"/>
      <c r="P310"/>
      <c r="Q310" s="46"/>
      <c r="R310" s="46"/>
      <c r="S310" s="46"/>
      <c r="T310" s="46"/>
      <c r="U310" s="46"/>
      <c r="W310" s="102"/>
    </row>
    <row r="311" spans="1:23">
      <c r="A311"/>
      <c r="E311"/>
      <c r="F311"/>
      <c r="G311"/>
      <c r="H311"/>
      <c r="I311"/>
      <c r="J311"/>
      <c r="K311"/>
      <c r="L311"/>
      <c r="M311" s="46"/>
      <c r="N311"/>
      <c r="O311"/>
      <c r="P311"/>
      <c r="Q311" s="46"/>
      <c r="R311" s="46"/>
      <c r="S311" s="46"/>
      <c r="T311" s="46"/>
      <c r="U311" s="46"/>
      <c r="W311" s="102"/>
    </row>
    <row r="312" spans="1:23">
      <c r="A312"/>
      <c r="E312"/>
      <c r="F312"/>
      <c r="G312"/>
      <c r="H312"/>
      <c r="I312"/>
      <c r="J312"/>
      <c r="K312"/>
      <c r="L312"/>
      <c r="M312" s="46"/>
      <c r="N312"/>
      <c r="O312"/>
      <c r="P312"/>
      <c r="Q312" s="46"/>
      <c r="R312" s="46"/>
      <c r="S312" s="46"/>
      <c r="T312" s="46"/>
      <c r="U312" s="46"/>
      <c r="W312" s="102"/>
    </row>
    <row r="313" spans="1:23">
      <c r="A313"/>
      <c r="E313"/>
      <c r="F313"/>
      <c r="G313"/>
      <c r="H313"/>
      <c r="I313"/>
      <c r="J313"/>
      <c r="K313"/>
      <c r="L313"/>
      <c r="M313" s="46"/>
      <c r="N313"/>
      <c r="O313"/>
      <c r="P313"/>
      <c r="Q313" s="46"/>
      <c r="R313" s="46"/>
      <c r="S313" s="46"/>
      <c r="T313" s="46"/>
      <c r="U313" s="46"/>
      <c r="W313" s="102"/>
    </row>
    <row r="314" spans="1:23">
      <c r="A314"/>
      <c r="E314"/>
      <c r="F314"/>
      <c r="G314"/>
      <c r="H314"/>
      <c r="I314"/>
      <c r="J314"/>
      <c r="K314"/>
      <c r="L314"/>
      <c r="M314" s="46"/>
      <c r="N314"/>
      <c r="O314"/>
      <c r="P314"/>
      <c r="Q314" s="46"/>
      <c r="R314" s="46"/>
      <c r="S314" s="46"/>
      <c r="T314" s="46"/>
      <c r="U314" s="46"/>
      <c r="W314" s="102"/>
    </row>
    <row r="315" spans="1:23">
      <c r="A315"/>
      <c r="E315"/>
      <c r="F315"/>
      <c r="G315"/>
      <c r="H315"/>
      <c r="I315"/>
      <c r="J315"/>
      <c r="K315"/>
      <c r="L315"/>
      <c r="M315" s="46"/>
      <c r="N315"/>
      <c r="O315"/>
      <c r="P315"/>
      <c r="Q315" s="46"/>
      <c r="R315" s="46"/>
      <c r="S315" s="46"/>
      <c r="T315" s="46"/>
      <c r="U315" s="46"/>
      <c r="W315" s="102"/>
    </row>
    <row r="316" spans="1:23">
      <c r="A316"/>
      <c r="E316"/>
      <c r="F316"/>
      <c r="G316"/>
      <c r="H316"/>
      <c r="I316"/>
      <c r="J316"/>
      <c r="K316"/>
      <c r="L316"/>
      <c r="M316" s="46"/>
      <c r="N316"/>
      <c r="O316"/>
      <c r="P316"/>
      <c r="Q316" s="46"/>
      <c r="R316" s="46"/>
      <c r="S316" s="46"/>
      <c r="T316" s="46"/>
      <c r="U316" s="46"/>
      <c r="W316" s="102"/>
    </row>
    <row r="317" spans="1:23">
      <c r="A317"/>
      <c r="E317"/>
      <c r="F317"/>
      <c r="G317"/>
      <c r="H317"/>
      <c r="I317"/>
      <c r="J317"/>
      <c r="K317"/>
      <c r="L317"/>
      <c r="M317" s="46"/>
      <c r="N317"/>
      <c r="O317"/>
      <c r="P317"/>
      <c r="Q317" s="46"/>
      <c r="R317" s="46"/>
      <c r="S317" s="46"/>
      <c r="T317" s="46"/>
      <c r="U317" s="46"/>
      <c r="W317" s="102"/>
    </row>
    <row r="318" spans="1:23">
      <c r="A318"/>
      <c r="E318"/>
      <c r="F318"/>
      <c r="G318"/>
      <c r="H318"/>
      <c r="I318"/>
      <c r="J318"/>
      <c r="K318"/>
      <c r="L318"/>
      <c r="M318" s="46"/>
      <c r="N318"/>
      <c r="O318"/>
      <c r="P318"/>
      <c r="Q318" s="46"/>
      <c r="R318" s="46"/>
      <c r="S318" s="46"/>
      <c r="T318" s="46"/>
      <c r="U318" s="46"/>
      <c r="W318" s="102"/>
    </row>
    <row r="319" spans="1:23">
      <c r="A319"/>
      <c r="E319"/>
      <c r="F319"/>
      <c r="G319"/>
      <c r="H319"/>
      <c r="I319"/>
      <c r="J319"/>
      <c r="K319"/>
      <c r="L319"/>
      <c r="M319" s="46"/>
      <c r="N319"/>
      <c r="O319"/>
      <c r="P319"/>
      <c r="Q319" s="46"/>
      <c r="R319" s="46"/>
      <c r="S319" s="46"/>
      <c r="T319" s="46"/>
      <c r="U319" s="46"/>
      <c r="W319" s="102"/>
    </row>
    <row r="320" spans="1:23">
      <c r="A320"/>
      <c r="E320"/>
      <c r="F320"/>
      <c r="G320"/>
      <c r="H320"/>
      <c r="I320"/>
      <c r="J320"/>
      <c r="K320"/>
      <c r="L320"/>
      <c r="M320" s="46"/>
      <c r="N320"/>
      <c r="O320"/>
      <c r="P320"/>
      <c r="Q320" s="46"/>
      <c r="R320" s="46"/>
      <c r="S320" s="46"/>
      <c r="T320" s="46"/>
      <c r="U320" s="46"/>
      <c r="W320" s="102"/>
    </row>
    <row r="321" spans="1:23">
      <c r="A321"/>
      <c r="E321"/>
      <c r="F321"/>
      <c r="G321"/>
      <c r="H321"/>
      <c r="I321"/>
      <c r="J321"/>
      <c r="K321"/>
      <c r="L321"/>
      <c r="M321" s="46"/>
      <c r="N321"/>
      <c r="O321"/>
      <c r="P321"/>
      <c r="Q321" s="46"/>
      <c r="R321" s="46"/>
      <c r="S321" s="46"/>
      <c r="T321" s="46"/>
      <c r="U321" s="46"/>
      <c r="W321" s="102"/>
    </row>
    <row r="322" spans="1:23">
      <c r="A322"/>
      <c r="E322"/>
      <c r="F322"/>
      <c r="G322"/>
      <c r="H322"/>
      <c r="I322"/>
      <c r="J322"/>
      <c r="K322"/>
      <c r="L322"/>
      <c r="M322" s="46"/>
      <c r="N322"/>
      <c r="O322"/>
      <c r="P322"/>
      <c r="Q322" s="46"/>
      <c r="R322" s="46"/>
      <c r="S322" s="46"/>
      <c r="T322" s="46"/>
      <c r="U322" s="46"/>
      <c r="W322" s="102"/>
    </row>
    <row r="323" spans="1:23">
      <c r="A323"/>
      <c r="E323"/>
      <c r="F323"/>
      <c r="G323"/>
      <c r="H323"/>
      <c r="I323"/>
      <c r="J323"/>
      <c r="K323"/>
      <c r="L323"/>
      <c r="M323" s="46"/>
      <c r="N323"/>
      <c r="O323"/>
      <c r="P323"/>
      <c r="Q323" s="46"/>
      <c r="R323" s="46"/>
      <c r="S323" s="46"/>
      <c r="T323" s="46"/>
      <c r="U323" s="46"/>
      <c r="W323" s="102"/>
    </row>
    <row r="324" spans="1:23">
      <c r="A324"/>
      <c r="E324"/>
      <c r="F324"/>
      <c r="G324"/>
      <c r="H324"/>
      <c r="I324"/>
      <c r="J324"/>
      <c r="K324"/>
      <c r="L324"/>
      <c r="M324" s="46"/>
      <c r="N324"/>
      <c r="O324"/>
      <c r="P324"/>
      <c r="Q324" s="46"/>
      <c r="R324" s="46"/>
      <c r="S324" s="46"/>
      <c r="T324" s="46"/>
      <c r="U324" s="46"/>
      <c r="W324" s="102"/>
    </row>
    <row r="325" spans="1:23">
      <c r="A325"/>
      <c r="E325"/>
      <c r="F325"/>
      <c r="G325"/>
      <c r="H325"/>
      <c r="I325"/>
      <c r="J325"/>
      <c r="K325"/>
      <c r="L325"/>
      <c r="M325" s="46"/>
      <c r="N325"/>
      <c r="O325"/>
      <c r="P325"/>
      <c r="Q325" s="46"/>
      <c r="R325" s="46"/>
      <c r="S325" s="46"/>
      <c r="T325" s="46"/>
      <c r="U325" s="46"/>
      <c r="W325" s="102"/>
    </row>
    <row r="326" spans="1:23">
      <c r="A326"/>
      <c r="E326"/>
      <c r="F326"/>
      <c r="G326"/>
      <c r="H326"/>
      <c r="I326"/>
      <c r="J326"/>
      <c r="K326"/>
      <c r="L326"/>
      <c r="M326" s="46"/>
      <c r="N326"/>
      <c r="O326"/>
      <c r="P326"/>
      <c r="Q326" s="46"/>
      <c r="R326" s="46"/>
      <c r="S326" s="46"/>
      <c r="T326" s="46"/>
      <c r="U326" s="46"/>
      <c r="W326" s="102"/>
    </row>
    <row r="327" spans="1:23">
      <c r="A327"/>
      <c r="E327"/>
      <c r="F327"/>
      <c r="G327"/>
      <c r="H327"/>
      <c r="I327"/>
      <c r="J327"/>
      <c r="K327"/>
      <c r="L327"/>
      <c r="M327" s="46"/>
      <c r="N327"/>
      <c r="O327"/>
      <c r="P327"/>
      <c r="Q327" s="46"/>
      <c r="R327" s="46"/>
      <c r="S327" s="46"/>
      <c r="T327" s="46"/>
      <c r="U327" s="46"/>
      <c r="W327" s="102"/>
    </row>
    <row r="328" spans="1:23">
      <c r="A328"/>
      <c r="E328"/>
      <c r="F328"/>
      <c r="G328"/>
      <c r="H328"/>
      <c r="I328"/>
      <c r="J328"/>
      <c r="K328"/>
      <c r="L328"/>
      <c r="M328" s="46"/>
      <c r="N328"/>
      <c r="O328"/>
      <c r="P328"/>
      <c r="Q328" s="46"/>
      <c r="R328" s="46"/>
      <c r="S328" s="46"/>
      <c r="T328" s="46"/>
      <c r="U328" s="46"/>
      <c r="W328" s="102"/>
    </row>
    <row r="329" spans="1:23">
      <c r="A329"/>
      <c r="E329"/>
      <c r="F329"/>
      <c r="G329"/>
      <c r="H329"/>
      <c r="I329"/>
      <c r="J329"/>
      <c r="K329"/>
      <c r="L329"/>
      <c r="M329" s="46"/>
      <c r="N329"/>
      <c r="O329"/>
      <c r="P329"/>
      <c r="Q329" s="46"/>
      <c r="R329" s="46"/>
      <c r="S329" s="46"/>
      <c r="T329" s="46"/>
      <c r="U329" s="46"/>
      <c r="W329" s="102"/>
    </row>
    <row r="330" spans="1:23">
      <c r="A330"/>
      <c r="E330"/>
      <c r="F330"/>
      <c r="G330"/>
      <c r="H330"/>
      <c r="I330"/>
      <c r="J330"/>
      <c r="K330"/>
      <c r="L330"/>
      <c r="M330" s="46"/>
      <c r="N330"/>
      <c r="O330"/>
      <c r="P330"/>
      <c r="Q330" s="46"/>
      <c r="R330" s="46"/>
      <c r="S330" s="46"/>
      <c r="T330" s="46"/>
      <c r="U330" s="46"/>
      <c r="W330" s="102"/>
    </row>
    <row r="331" spans="1:23">
      <c r="A331"/>
      <c r="E331"/>
      <c r="F331"/>
      <c r="G331"/>
      <c r="H331"/>
      <c r="I331"/>
      <c r="J331"/>
      <c r="K331"/>
      <c r="L331"/>
      <c r="M331" s="46"/>
      <c r="N331"/>
      <c r="O331"/>
      <c r="P331"/>
      <c r="Q331" s="46"/>
      <c r="R331" s="46"/>
      <c r="S331" s="46"/>
      <c r="T331" s="46"/>
      <c r="U331" s="46"/>
      <c r="W331" s="102"/>
    </row>
    <row r="332" spans="1:23">
      <c r="A332"/>
      <c r="E332"/>
      <c r="F332"/>
      <c r="G332"/>
      <c r="H332"/>
      <c r="I332"/>
      <c r="J332"/>
      <c r="K332"/>
      <c r="L332"/>
      <c r="M332" s="46"/>
      <c r="N332"/>
      <c r="O332"/>
      <c r="P332"/>
      <c r="Q332" s="46"/>
      <c r="R332" s="46"/>
      <c r="S332" s="46"/>
      <c r="T332" s="46"/>
      <c r="U332" s="46"/>
      <c r="W332" s="102"/>
    </row>
  </sheetData>
  <sheetProtection sheet="1" objects="1" scenarios="1"/>
  <mergeCells count="27">
    <mergeCell ref="G6:K7"/>
    <mergeCell ref="A5:B5"/>
    <mergeCell ref="B14:D14"/>
    <mergeCell ref="B7:D7"/>
    <mergeCell ref="B8:D8"/>
    <mergeCell ref="B9:D9"/>
    <mergeCell ref="B10:D10"/>
    <mergeCell ref="A21:F21"/>
    <mergeCell ref="G10:K10"/>
    <mergeCell ref="H21:J21"/>
    <mergeCell ref="G8:K8"/>
    <mergeCell ref="G9:K9"/>
    <mergeCell ref="B11:D11"/>
    <mergeCell ref="B12:D12"/>
    <mergeCell ref="B13:D13"/>
    <mergeCell ref="C86:G86"/>
    <mergeCell ref="C118:G118"/>
    <mergeCell ref="C90:G90"/>
    <mergeCell ref="C94:G94"/>
    <mergeCell ref="C98:G98"/>
    <mergeCell ref="C102:G102"/>
    <mergeCell ref="C122:G122"/>
    <mergeCell ref="C126:G126"/>
    <mergeCell ref="C130:G130"/>
    <mergeCell ref="C134:G134"/>
    <mergeCell ref="C110:G110"/>
    <mergeCell ref="C114:G114"/>
  </mergeCells>
  <phoneticPr fontId="0" type="noConversion"/>
  <pageMargins left="0.78740157499999996" right="0.78740157499999996" top="0.984251969" bottom="0.984251969" header="0.4921259845" footer="0.4921259845"/>
  <pageSetup paperSize="9" scale="59" orientation="portrait" horizontalDpi="300" verticalDpi="300" r:id="rId1"/>
  <headerFooter alignWithMargins="0"/>
  <rowBreaks count="2" manualBreakCount="2">
    <brk id="47" max="16383" man="1"/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topLeftCell="A2" workbookViewId="0">
      <selection activeCell="D2" sqref="D2"/>
    </sheetView>
  </sheetViews>
  <sheetFormatPr baseColWidth="10" defaultRowHeight="12.75"/>
  <cols>
    <col min="1" max="1" width="12.42578125" style="14" customWidth="1"/>
    <col min="2" max="2" width="11.5703125" style="127" customWidth="1"/>
    <col min="3" max="3" width="21.140625" style="14" customWidth="1"/>
    <col min="4" max="4" width="22" style="14" customWidth="1"/>
    <col min="5" max="5" width="6.7109375" style="14" bestFit="1" customWidth="1"/>
    <col min="6" max="6" width="6" style="14" bestFit="1" customWidth="1"/>
    <col min="7" max="7" width="7.28515625" style="14" bestFit="1" customWidth="1"/>
    <col min="8" max="8" width="12.7109375" customWidth="1"/>
  </cols>
  <sheetData>
    <row r="1" spans="1:7">
      <c r="A1" s="297" t="s">
        <v>71</v>
      </c>
      <c r="B1" s="298" t="s">
        <v>72</v>
      </c>
      <c r="C1" s="297" t="s">
        <v>73</v>
      </c>
      <c r="D1" s="297" t="s">
        <v>74</v>
      </c>
      <c r="E1" s="297" t="s">
        <v>75</v>
      </c>
      <c r="F1" s="297" t="s">
        <v>76</v>
      </c>
      <c r="G1" s="297" t="s">
        <v>77</v>
      </c>
    </row>
    <row r="2" spans="1:7">
      <c r="A2" s="297">
        <f>V!D47*1000+M!A27</f>
        <v>1</v>
      </c>
      <c r="B2" s="298"/>
      <c r="C2" s="297">
        <f>M!B27</f>
        <v>0</v>
      </c>
      <c r="D2" s="297" t="str">
        <f>V!F47</f>
        <v>?</v>
      </c>
      <c r="E2" s="297">
        <f>M!AD27</f>
        <v>-1900</v>
      </c>
      <c r="F2" s="297" t="str">
        <f>IF(M!N27="x","BL","BL-")</f>
        <v>BL-</v>
      </c>
      <c r="G2" s="297" t="str">
        <f>M!G27</f>
        <v>nein</v>
      </c>
    </row>
    <row r="3" spans="1:7">
      <c r="A3" s="297">
        <f>V!D47*1000+M!A28</f>
        <v>0</v>
      </c>
      <c r="B3" s="298"/>
      <c r="C3" s="297">
        <f>M!B28</f>
        <v>0</v>
      </c>
      <c r="D3" s="297" t="str">
        <f>V!F47</f>
        <v>?</v>
      </c>
      <c r="E3" s="297">
        <f>M!AD28</f>
        <v>-1900</v>
      </c>
      <c r="F3" s="297" t="str">
        <f>IF(M!N28="x","BL","BL-")</f>
        <v>BL-</v>
      </c>
      <c r="G3" s="297" t="str">
        <f>M!G28</f>
        <v>nein</v>
      </c>
    </row>
    <row r="4" spans="1:7">
      <c r="A4" s="297">
        <f>V!D47*1000+M!A29</f>
        <v>0</v>
      </c>
      <c r="B4" s="298"/>
      <c r="C4" s="297">
        <f>M!B29</f>
        <v>0</v>
      </c>
      <c r="D4" s="297" t="str">
        <f>V!F47</f>
        <v>?</v>
      </c>
      <c r="E4" s="297">
        <f>M!AD29</f>
        <v>-1900</v>
      </c>
      <c r="F4" s="297" t="str">
        <f>IF(M!N29="x","BL","BL-")</f>
        <v>BL-</v>
      </c>
      <c r="G4" s="297" t="str">
        <f>M!G29</f>
        <v>nein</v>
      </c>
    </row>
    <row r="5" spans="1:7">
      <c r="A5" s="297">
        <f>V!D47*1000+M!A30</f>
        <v>0</v>
      </c>
      <c r="B5" s="298"/>
      <c r="C5" s="297">
        <f>M!B30</f>
        <v>0</v>
      </c>
      <c r="D5" s="297" t="str">
        <f>V!F47</f>
        <v>?</v>
      </c>
      <c r="E5" s="297">
        <f>M!AD30</f>
        <v>-1900</v>
      </c>
      <c r="F5" s="297" t="str">
        <f>IF(M!N30="x","BL","BL-")</f>
        <v>BL-</v>
      </c>
      <c r="G5" s="297" t="str">
        <f>M!G30</f>
        <v>nein</v>
      </c>
    </row>
    <row r="6" spans="1:7">
      <c r="A6" s="297">
        <f>V!D47*1000+M!A31</f>
        <v>0</v>
      </c>
      <c r="B6" s="298"/>
      <c r="C6" s="297">
        <f>M!B31</f>
        <v>0</v>
      </c>
      <c r="D6" s="297" t="str">
        <f>V!F47</f>
        <v>?</v>
      </c>
      <c r="E6" s="297">
        <f>M!AD31</f>
        <v>-1900</v>
      </c>
      <c r="F6" s="297" t="str">
        <f>IF(M!N31="x","BL","BL-")</f>
        <v>BL-</v>
      </c>
      <c r="G6" s="297" t="str">
        <f>M!G31</f>
        <v>nein</v>
      </c>
    </row>
    <row r="7" spans="1:7">
      <c r="A7" s="297">
        <f>V!D47*1000+M!A32</f>
        <v>0</v>
      </c>
      <c r="B7" s="298"/>
      <c r="C7" s="297">
        <f>M!B32</f>
        <v>0</v>
      </c>
      <c r="D7" s="297" t="str">
        <f>V!F47</f>
        <v>?</v>
      </c>
      <c r="E7" s="297">
        <f>M!AD32</f>
        <v>-1900</v>
      </c>
      <c r="F7" s="297" t="str">
        <f>IF(M!N32="x","BL","BL-")</f>
        <v>BL-</v>
      </c>
      <c r="G7" s="297" t="str">
        <f>M!G32</f>
        <v>nein</v>
      </c>
    </row>
    <row r="8" spans="1:7">
      <c r="A8" s="297">
        <f>V!D47*1000+M!A33</f>
        <v>0</v>
      </c>
      <c r="B8" s="298"/>
      <c r="C8" s="297">
        <f>M!B33</f>
        <v>0</v>
      </c>
      <c r="D8" s="297" t="str">
        <f>V!F47</f>
        <v>?</v>
      </c>
      <c r="E8" s="297">
        <f>M!AD33</f>
        <v>-1900</v>
      </c>
      <c r="F8" s="297" t="str">
        <f>IF(M!N33="x","BL","BL-")</f>
        <v>BL-</v>
      </c>
      <c r="G8" s="297" t="str">
        <f>M!G33</f>
        <v>nein</v>
      </c>
    </row>
    <row r="9" spans="1:7">
      <c r="A9" s="297">
        <f>V!D47*1000+M!A34</f>
        <v>0</v>
      </c>
      <c r="B9" s="298"/>
      <c r="C9" s="297">
        <f>M!B34</f>
        <v>0</v>
      </c>
      <c r="D9" s="297" t="str">
        <f>V!F47</f>
        <v>?</v>
      </c>
      <c r="E9" s="297">
        <f>M!AD34</f>
        <v>-1900</v>
      </c>
      <c r="F9" s="297" t="str">
        <f>IF(M!N34="x","BL","BL-")</f>
        <v>BL-</v>
      </c>
      <c r="G9" s="297" t="str">
        <f>M!G34</f>
        <v>nein</v>
      </c>
    </row>
    <row r="10" spans="1:7">
      <c r="A10" s="297">
        <f>V!D47*1000+M!A35</f>
        <v>0</v>
      </c>
      <c r="B10" s="298"/>
      <c r="C10" s="297">
        <f>M!B35</f>
        <v>0</v>
      </c>
      <c r="D10" s="297" t="str">
        <f>V!F47</f>
        <v>?</v>
      </c>
      <c r="E10" s="297">
        <f>M!AD35</f>
        <v>-1900</v>
      </c>
      <c r="F10" s="297" t="str">
        <f>IF(M!N35="x","BL","BL-")</f>
        <v>BL-</v>
      </c>
      <c r="G10" s="297" t="str">
        <f>M!G35</f>
        <v>nein</v>
      </c>
    </row>
    <row r="11" spans="1:7">
      <c r="A11" s="297">
        <f>V!D47*1000+M!A36</f>
        <v>0</v>
      </c>
      <c r="B11" s="298"/>
      <c r="C11" s="297">
        <f>M!B36</f>
        <v>0</v>
      </c>
      <c r="D11" s="297" t="str">
        <f>V!F47</f>
        <v>?</v>
      </c>
      <c r="E11" s="297">
        <f>M!AD36</f>
        <v>-1900</v>
      </c>
      <c r="F11" s="297" t="str">
        <f>IF(M!N36="x","BL","BL-")</f>
        <v>BL-</v>
      </c>
      <c r="G11" s="297" t="str">
        <f>M!G36</f>
        <v>nein</v>
      </c>
    </row>
    <row r="12" spans="1:7">
      <c r="A12" s="297">
        <f>V!D47*1000+M!A37</f>
        <v>0</v>
      </c>
      <c r="B12" s="298"/>
      <c r="C12" s="297">
        <f>M!B37</f>
        <v>0</v>
      </c>
      <c r="D12" s="297" t="str">
        <f>V!F47</f>
        <v>?</v>
      </c>
      <c r="E12" s="297">
        <f>M!AD37</f>
        <v>-1900</v>
      </c>
      <c r="F12" s="297" t="str">
        <f>IF(M!N37="x","BL","BL-")</f>
        <v>BL-</v>
      </c>
      <c r="G12" s="297" t="str">
        <f>M!G37</f>
        <v>nein</v>
      </c>
    </row>
    <row r="13" spans="1:7">
      <c r="A13" s="297">
        <f>V!D47*1000+M!A38</f>
        <v>0</v>
      </c>
      <c r="B13" s="298"/>
      <c r="C13" s="297">
        <f>M!B38</f>
        <v>0</v>
      </c>
      <c r="D13" s="297" t="str">
        <f>V!F47</f>
        <v>?</v>
      </c>
      <c r="E13" s="297">
        <f>M!AD38</f>
        <v>-1900</v>
      </c>
      <c r="F13" s="297" t="str">
        <f>IF(M!N38="x","BL","BL-")</f>
        <v>BL-</v>
      </c>
      <c r="G13" s="297" t="str">
        <f>M!G38</f>
        <v>nein</v>
      </c>
    </row>
    <row r="14" spans="1:7">
      <c r="A14" s="297">
        <f>V!D47*1000+M!A39</f>
        <v>0</v>
      </c>
      <c r="B14" s="298"/>
      <c r="C14" s="297">
        <f>M!B39</f>
        <v>0</v>
      </c>
      <c r="D14" s="297" t="str">
        <f>V!F47</f>
        <v>?</v>
      </c>
      <c r="E14" s="297">
        <f>M!AD39</f>
        <v>-1900</v>
      </c>
      <c r="F14" s="297" t="str">
        <f>IF(M!N39="x","BL","BL-")</f>
        <v>BL-</v>
      </c>
      <c r="G14" s="297" t="str">
        <f>M!G39</f>
        <v>nein</v>
      </c>
    </row>
    <row r="15" spans="1:7">
      <c r="A15" s="297">
        <f>V!D47*1000+M!A40</f>
        <v>0</v>
      </c>
      <c r="B15" s="298"/>
      <c r="C15" s="297">
        <f>M!B40</f>
        <v>0</v>
      </c>
      <c r="D15" s="297" t="str">
        <f>V!F47</f>
        <v>?</v>
      </c>
      <c r="E15" s="297">
        <f>M!AD40</f>
        <v>-1900</v>
      </c>
      <c r="F15" s="297" t="str">
        <f>IF(M!N40="x","BL","BL-")</f>
        <v>BL-</v>
      </c>
      <c r="G15" s="297" t="str">
        <f>M!G40</f>
        <v>nein</v>
      </c>
    </row>
    <row r="16" spans="1:7">
      <c r="A16" s="297">
        <f>V!D47*1000+M!A41</f>
        <v>0</v>
      </c>
      <c r="B16" s="298"/>
      <c r="C16" s="297">
        <f>M!B41</f>
        <v>0</v>
      </c>
      <c r="D16" s="297" t="str">
        <f>V!F47</f>
        <v>?</v>
      </c>
      <c r="E16" s="297">
        <f>M!AD41</f>
        <v>-1900</v>
      </c>
      <c r="F16" s="297" t="str">
        <f>IF(M!N41="x","BL","BL-")</f>
        <v>BL-</v>
      </c>
      <c r="G16" s="297" t="str">
        <f>M!G41</f>
        <v>nein</v>
      </c>
    </row>
    <row r="17" spans="1:15">
      <c r="A17" s="297">
        <f>V!D47*1000+M!A42</f>
        <v>0</v>
      </c>
      <c r="B17" s="298"/>
      <c r="C17" s="297">
        <f>M!B42</f>
        <v>0</v>
      </c>
      <c r="D17" s="297" t="str">
        <f>V!F47</f>
        <v>?</v>
      </c>
      <c r="E17" s="297">
        <f>M!AD42</f>
        <v>-1900</v>
      </c>
      <c r="F17" s="297" t="str">
        <f>IF(M!N42="x","BL","BL-")</f>
        <v>BL-</v>
      </c>
      <c r="G17" s="297" t="str">
        <f>M!G42</f>
        <v>nein</v>
      </c>
    </row>
    <row r="18" spans="1:15">
      <c r="A18" s="297">
        <f>V!D47*1000+M!A43</f>
        <v>0</v>
      </c>
      <c r="B18" s="298"/>
      <c r="C18" s="297">
        <f>M!B43</f>
        <v>0</v>
      </c>
      <c r="D18" s="297" t="str">
        <f>V!F47</f>
        <v>?</v>
      </c>
      <c r="E18" s="297">
        <f>M!AD43</f>
        <v>-1900</v>
      </c>
      <c r="F18" s="297" t="str">
        <f>IF(M!N43="x","BL","BL-")</f>
        <v>BL-</v>
      </c>
      <c r="G18" s="297" t="str">
        <f>M!G43</f>
        <v>nein</v>
      </c>
    </row>
    <row r="19" spans="1:15">
      <c r="A19" s="297">
        <f>V!D47*1000+M!A44</f>
        <v>0</v>
      </c>
      <c r="B19" s="298"/>
      <c r="C19" s="297">
        <f>M!B44</f>
        <v>0</v>
      </c>
      <c r="D19" s="297" t="str">
        <f>V!F47</f>
        <v>?</v>
      </c>
      <c r="E19" s="297">
        <f>M!AD44</f>
        <v>-1900</v>
      </c>
      <c r="F19" s="297" t="str">
        <f>IF(M!N44="x","BL","BL-")</f>
        <v>BL-</v>
      </c>
      <c r="G19" s="297" t="str">
        <f>M!G44</f>
        <v>nein</v>
      </c>
    </row>
    <row r="20" spans="1:15">
      <c r="A20" s="297">
        <f>V!D47*1000+M!A45</f>
        <v>0</v>
      </c>
      <c r="B20" s="298"/>
      <c r="C20" s="297">
        <f>M!B45</f>
        <v>0</v>
      </c>
      <c r="D20" s="297" t="str">
        <f>V!F47</f>
        <v>?</v>
      </c>
      <c r="E20" s="297">
        <f>M!AD45</f>
        <v>-1900</v>
      </c>
      <c r="F20" s="297" t="str">
        <f>IF(M!N45="x","BL","BL-")</f>
        <v>BL-</v>
      </c>
      <c r="G20" s="297" t="str">
        <f>M!G45</f>
        <v>nein</v>
      </c>
    </row>
    <row r="21" spans="1:15">
      <c r="A21" s="297">
        <f>V!D47*1000+M!A46</f>
        <v>0</v>
      </c>
      <c r="B21" s="298"/>
      <c r="C21" s="297">
        <f>M!B46</f>
        <v>0</v>
      </c>
      <c r="D21" s="297" t="str">
        <f>V!F47</f>
        <v>?</v>
      </c>
      <c r="E21" s="297">
        <f>M!AD46</f>
        <v>-1900</v>
      </c>
      <c r="F21" s="297" t="str">
        <f>IF(M!N46="x","BL","BL-")</f>
        <v>BL-</v>
      </c>
      <c r="G21" s="297" t="str">
        <f>M!G46</f>
        <v>nein</v>
      </c>
    </row>
    <row r="22" spans="1:15">
      <c r="A22" s="297">
        <f>V!D47*1000+M!A47</f>
        <v>0</v>
      </c>
      <c r="B22" s="298"/>
      <c r="C22" s="297">
        <f>M!B47</f>
        <v>0</v>
      </c>
      <c r="D22" s="297" t="str">
        <f>V!F47</f>
        <v>?</v>
      </c>
      <c r="E22" s="297">
        <f>M!AD47</f>
        <v>-1900</v>
      </c>
      <c r="F22" s="297" t="str">
        <f>IF(M!N47="x","BL","BL-")</f>
        <v>BL-</v>
      </c>
      <c r="G22" s="297" t="str">
        <f>M!G47</f>
        <v>nein</v>
      </c>
    </row>
    <row r="23" spans="1:15">
      <c r="A23" s="297">
        <f>V!D47*1000+M!A50</f>
        <v>0</v>
      </c>
      <c r="B23" s="298"/>
      <c r="C23" s="297">
        <f>M!B50</f>
        <v>0</v>
      </c>
      <c r="D23" s="297" t="str">
        <f>V!F47</f>
        <v>?</v>
      </c>
      <c r="E23" s="297">
        <f>M!AD50</f>
        <v>-1900</v>
      </c>
      <c r="F23" s="297" t="str">
        <f>IF(M!N50="x","BL","BL-")</f>
        <v>BL-</v>
      </c>
      <c r="G23" s="297" t="str">
        <f>M!G50</f>
        <v>nein</v>
      </c>
    </row>
    <row r="24" spans="1:15">
      <c r="A24" s="297">
        <f>V!D47*1000+M!A51</f>
        <v>0</v>
      </c>
      <c r="B24" s="298"/>
      <c r="C24" s="297">
        <f>M!B51</f>
        <v>0</v>
      </c>
      <c r="D24" s="297" t="str">
        <f>V!F47</f>
        <v>?</v>
      </c>
      <c r="E24" s="297">
        <f>M!AD51</f>
        <v>-1900</v>
      </c>
      <c r="F24" s="297" t="str">
        <f>IF(M!N51="x","BL","BL-")</f>
        <v>BL-</v>
      </c>
      <c r="G24" s="297" t="str">
        <f>M!G51</f>
        <v>nein</v>
      </c>
    </row>
    <row r="25" spans="1:15">
      <c r="A25" s="297">
        <f>V!D47*1000+M!A52</f>
        <v>0</v>
      </c>
      <c r="B25" s="298"/>
      <c r="C25" s="297">
        <f>M!B52</f>
        <v>0</v>
      </c>
      <c r="D25" s="297" t="str">
        <f>V!F47</f>
        <v>?</v>
      </c>
      <c r="E25" s="297">
        <f>M!AD52</f>
        <v>-1900</v>
      </c>
      <c r="F25" s="297" t="str">
        <f>IF(M!N52="x","BL","BL-")</f>
        <v>BL-</v>
      </c>
      <c r="G25" s="297" t="str">
        <f>M!G52</f>
        <v>nein</v>
      </c>
    </row>
    <row r="26" spans="1:15">
      <c r="A26" s="297">
        <f>V!D47*1000+M!A53</f>
        <v>0</v>
      </c>
      <c r="B26" s="298"/>
      <c r="C26" s="297">
        <f>M!B53</f>
        <v>0</v>
      </c>
      <c r="D26" s="297" t="str">
        <f>V!F47</f>
        <v>?</v>
      </c>
      <c r="E26" s="297">
        <f>M!AD53</f>
        <v>-1900</v>
      </c>
      <c r="F26" s="297" t="str">
        <f>IF(M!N53="x","BL","BL-")</f>
        <v>BL-</v>
      </c>
      <c r="G26" s="297" t="str">
        <f>M!G53</f>
        <v>nein</v>
      </c>
    </row>
    <row r="27" spans="1:15">
      <c r="A27" s="297">
        <f>V!D47*1000+M!A54</f>
        <v>0</v>
      </c>
      <c r="B27" s="298"/>
      <c r="C27" s="297">
        <f>M!B54</f>
        <v>0</v>
      </c>
      <c r="D27" s="297" t="str">
        <f>V!F47</f>
        <v>?</v>
      </c>
      <c r="E27" s="297">
        <f>M!AD54</f>
        <v>-1900</v>
      </c>
      <c r="F27" s="297" t="str">
        <f>IF(M!N54="x","BL","BL-")</f>
        <v>BL-</v>
      </c>
      <c r="G27" s="297" t="str">
        <f>M!G54</f>
        <v>nein</v>
      </c>
    </row>
    <row r="28" spans="1:15">
      <c r="A28" s="297">
        <f>V!D47*1000+M!A55</f>
        <v>0</v>
      </c>
      <c r="B28" s="298"/>
      <c r="C28" s="297">
        <f>M!B55</f>
        <v>0</v>
      </c>
      <c r="D28" s="297" t="str">
        <f>V!F47</f>
        <v>?</v>
      </c>
      <c r="E28" s="297">
        <f>M!AD55</f>
        <v>-1900</v>
      </c>
      <c r="F28" s="297" t="str">
        <f>IF(M!N55="x","BL","BL-")</f>
        <v>BL-</v>
      </c>
      <c r="G28" s="297" t="str">
        <f>M!G55</f>
        <v>nein</v>
      </c>
    </row>
    <row r="29" spans="1:15">
      <c r="A29" s="297">
        <f>V!D47*1000+M!A56</f>
        <v>0</v>
      </c>
      <c r="B29" s="298"/>
      <c r="C29" s="297">
        <f>M!B56</f>
        <v>0</v>
      </c>
      <c r="D29" s="297" t="str">
        <f>V!F47</f>
        <v>?</v>
      </c>
      <c r="E29" s="297">
        <f>M!AD56</f>
        <v>-1900</v>
      </c>
      <c r="F29" s="297" t="str">
        <f>IF(M!N56="x","BL","BL-")</f>
        <v>BL-</v>
      </c>
      <c r="G29" s="297" t="str">
        <f>M!G56</f>
        <v>nein</v>
      </c>
    </row>
    <row r="30" spans="1:15">
      <c r="A30" s="297">
        <f>V!D47*1000+M!A57</f>
        <v>0</v>
      </c>
      <c r="B30" s="298"/>
      <c r="C30" s="297">
        <f>M!B57</f>
        <v>0</v>
      </c>
      <c r="D30" s="297" t="str">
        <f>V!F47</f>
        <v>?</v>
      </c>
      <c r="E30" s="297">
        <f>M!AD57</f>
        <v>-1900</v>
      </c>
      <c r="F30" s="297" t="str">
        <f>IF(M!N57="x","BL","BL-")</f>
        <v>BL-</v>
      </c>
      <c r="G30" s="297" t="str">
        <f>M!G57</f>
        <v>nein</v>
      </c>
    </row>
    <row r="31" spans="1:15">
      <c r="A31" s="297">
        <f>V!D47*1000+M!A58</f>
        <v>0</v>
      </c>
      <c r="B31" s="298"/>
      <c r="C31" s="297">
        <f>M!B58</f>
        <v>0</v>
      </c>
      <c r="D31" s="297" t="str">
        <f>V!F47</f>
        <v>?</v>
      </c>
      <c r="E31" s="297">
        <f>M!AD58</f>
        <v>-1900</v>
      </c>
      <c r="F31" s="297" t="str">
        <f>IF(M!N58="x","BL","BL-")</f>
        <v>BL-</v>
      </c>
      <c r="G31" s="297" t="str">
        <f>M!G58</f>
        <v>nein</v>
      </c>
    </row>
    <row r="32" spans="1:15">
      <c r="A32" s="297">
        <f>V!D47*1000+M!A59</f>
        <v>0</v>
      </c>
      <c r="B32" s="298"/>
      <c r="C32" s="297">
        <f>M!B59</f>
        <v>0</v>
      </c>
      <c r="D32" s="297" t="str">
        <f>V!F47</f>
        <v>?</v>
      </c>
      <c r="E32" s="297">
        <f>M!AD59</f>
        <v>-1900</v>
      </c>
      <c r="F32" s="297" t="str">
        <f>IF(M!N59="x","BL","BL-")</f>
        <v>BL-</v>
      </c>
      <c r="G32" s="297" t="str">
        <f>M!G59</f>
        <v>nein</v>
      </c>
      <c r="O32" s="13"/>
    </row>
    <row r="33" spans="1:7">
      <c r="A33" s="297">
        <f>V!D47*1000+M!A60</f>
        <v>0</v>
      </c>
      <c r="B33" s="298"/>
      <c r="C33" s="297">
        <f>M!B60</f>
        <v>0</v>
      </c>
      <c r="D33" s="297" t="str">
        <f>V!F47</f>
        <v>?</v>
      </c>
      <c r="E33" s="297">
        <f>M!AD60</f>
        <v>-1900</v>
      </c>
      <c r="F33" s="297" t="str">
        <f>IF(M!N60="x","BL","BL-")</f>
        <v>BL-</v>
      </c>
      <c r="G33" s="297" t="str">
        <f>M!G60</f>
        <v>nein</v>
      </c>
    </row>
    <row r="34" spans="1:7">
      <c r="A34" s="297">
        <f>V!D47*1000+M!A61</f>
        <v>0</v>
      </c>
      <c r="B34" s="298"/>
      <c r="C34" s="297">
        <f>M!B61</f>
        <v>0</v>
      </c>
      <c r="D34" s="297" t="str">
        <f>V!F47</f>
        <v>?</v>
      </c>
      <c r="E34" s="297">
        <f>M!AD61</f>
        <v>-1900</v>
      </c>
      <c r="F34" s="297" t="str">
        <f>IF(M!N61="x","BL","BL-")</f>
        <v>BL-</v>
      </c>
      <c r="G34" s="297" t="str">
        <f>M!G61</f>
        <v>nein</v>
      </c>
    </row>
    <row r="35" spans="1:7">
      <c r="A35" s="297">
        <f>V!D47*1000+M!A62</f>
        <v>0</v>
      </c>
      <c r="B35" s="298"/>
      <c r="C35" s="297">
        <f>M!B62</f>
        <v>0</v>
      </c>
      <c r="D35" s="297" t="str">
        <f>V!F47</f>
        <v>?</v>
      </c>
      <c r="E35" s="297">
        <f>M!AD62</f>
        <v>-1900</v>
      </c>
      <c r="F35" s="297" t="str">
        <f>IF(M!N62="x","BL","BL-")</f>
        <v>BL-</v>
      </c>
      <c r="G35" s="297" t="str">
        <f>M!G62</f>
        <v>nein</v>
      </c>
    </row>
    <row r="36" spans="1:7">
      <c r="A36" s="297">
        <f>V!D47*1000+M!A63</f>
        <v>0</v>
      </c>
      <c r="B36" s="298"/>
      <c r="C36" s="297">
        <f>M!B63</f>
        <v>0</v>
      </c>
      <c r="D36" s="297" t="str">
        <f>V!F47</f>
        <v>?</v>
      </c>
      <c r="E36" s="297">
        <f>M!AD63</f>
        <v>-1900</v>
      </c>
      <c r="F36" s="297" t="str">
        <f>IF(M!N63="x","BL","BL-")</f>
        <v>BL-</v>
      </c>
      <c r="G36" s="297" t="str">
        <f>M!G63</f>
        <v>nein</v>
      </c>
    </row>
    <row r="37" spans="1:7">
      <c r="A37" s="297">
        <f>V!D47*1000+M!A64</f>
        <v>0</v>
      </c>
      <c r="B37" s="298"/>
      <c r="C37" s="297">
        <f>M!B64</f>
        <v>0</v>
      </c>
      <c r="D37" s="297" t="str">
        <f>V!F47</f>
        <v>?</v>
      </c>
      <c r="E37" s="297">
        <f>M!AD64</f>
        <v>-1900</v>
      </c>
      <c r="F37" s="297" t="str">
        <f>IF(M!N64="x","BL","BL-")</f>
        <v>BL-</v>
      </c>
      <c r="G37" s="297" t="str">
        <f>M!G64</f>
        <v>nein</v>
      </c>
    </row>
    <row r="38" spans="1:7">
      <c r="A38" s="297">
        <f>V!D47*1000+M!A65</f>
        <v>0</v>
      </c>
      <c r="B38" s="298"/>
      <c r="C38" s="297">
        <f>M!B65</f>
        <v>0</v>
      </c>
      <c r="D38" s="297" t="str">
        <f>V!F47</f>
        <v>?</v>
      </c>
      <c r="E38" s="297">
        <f>M!AD65</f>
        <v>-1900</v>
      </c>
      <c r="F38" s="297" t="str">
        <f>IF(M!N65="x","BL","BL-")</f>
        <v>BL-</v>
      </c>
      <c r="G38" s="297" t="str">
        <f>M!G65</f>
        <v>nein</v>
      </c>
    </row>
    <row r="39" spans="1:7">
      <c r="A39" s="297">
        <f>V!D47*1000+M!A66</f>
        <v>0</v>
      </c>
      <c r="B39" s="298"/>
      <c r="C39" s="297">
        <f>M!B66</f>
        <v>0</v>
      </c>
      <c r="D39" s="297" t="str">
        <f>V!F47</f>
        <v>?</v>
      </c>
      <c r="E39" s="297">
        <f>M!AD66</f>
        <v>-1900</v>
      </c>
      <c r="F39" s="297" t="str">
        <f>IF(M!N66="x","BL","BL-")</f>
        <v>BL-</v>
      </c>
      <c r="G39" s="297" t="str">
        <f>M!G66</f>
        <v>nein</v>
      </c>
    </row>
    <row r="40" spans="1:7">
      <c r="A40" s="297">
        <f>V!D47*1000+M!A67</f>
        <v>0</v>
      </c>
      <c r="B40" s="298"/>
      <c r="C40" s="297">
        <f>M!B67</f>
        <v>0</v>
      </c>
      <c r="D40" s="297" t="str">
        <f>V!F47</f>
        <v>?</v>
      </c>
      <c r="E40" s="297">
        <f>M!AD67</f>
        <v>-1900</v>
      </c>
      <c r="F40" s="297" t="str">
        <f>IF(M!N67="x","BL","BL-")</f>
        <v>BL-</v>
      </c>
      <c r="G40" s="297" t="str">
        <f>M!G67</f>
        <v>nein</v>
      </c>
    </row>
    <row r="41" spans="1:7">
      <c r="A41" s="297">
        <f>V!D47*1000+M!A68</f>
        <v>0</v>
      </c>
      <c r="B41" s="298"/>
      <c r="C41" s="297">
        <f>M!B68</f>
        <v>0</v>
      </c>
      <c r="D41" s="297" t="str">
        <f>V!F47</f>
        <v>?</v>
      </c>
      <c r="E41" s="297">
        <f>M!AD68</f>
        <v>-1900</v>
      </c>
      <c r="F41" s="297" t="str">
        <f>IF(M!N68="x","BL","BL-")</f>
        <v>BL-</v>
      </c>
      <c r="G41" s="297" t="str">
        <f>M!G68</f>
        <v>nein</v>
      </c>
    </row>
    <row r="42" spans="1:7">
      <c r="A42" s="297">
        <f>V!D47*1000+M!A69</f>
        <v>0</v>
      </c>
      <c r="B42" s="298"/>
      <c r="C42" s="297">
        <f>M!B69</f>
        <v>0</v>
      </c>
      <c r="D42" s="297" t="str">
        <f>V!F47</f>
        <v>?</v>
      </c>
      <c r="E42" s="297">
        <f>M!AD69</f>
        <v>-1900</v>
      </c>
      <c r="F42" s="297" t="str">
        <f>IF(M!N69="x","BL","BL-")</f>
        <v>BL-</v>
      </c>
      <c r="G42" s="297" t="str">
        <f>M!G69</f>
        <v>nein</v>
      </c>
    </row>
    <row r="43" spans="1:7">
      <c r="A43" s="297">
        <f>V!D47*1000+M!A70</f>
        <v>0</v>
      </c>
      <c r="B43" s="298"/>
      <c r="C43" s="297">
        <f>M!B70</f>
        <v>0</v>
      </c>
      <c r="D43" s="297" t="str">
        <f>V!F47</f>
        <v>?</v>
      </c>
      <c r="E43" s="297">
        <f>M!AD70</f>
        <v>-1900</v>
      </c>
      <c r="F43" s="297" t="str">
        <f>IF(M!N70="x","BL","BL-")</f>
        <v>BL-</v>
      </c>
      <c r="G43" s="297" t="str">
        <f>M!G70</f>
        <v>nein</v>
      </c>
    </row>
    <row r="44" spans="1:7">
      <c r="A44" s="297">
        <f>V!D47*1000+M!A71</f>
        <v>0</v>
      </c>
      <c r="B44" s="298"/>
      <c r="C44" s="297">
        <f>M!B71</f>
        <v>0</v>
      </c>
      <c r="D44" s="297" t="str">
        <f>V!F47</f>
        <v>?</v>
      </c>
      <c r="E44" s="297">
        <f>M!AD71</f>
        <v>-1900</v>
      </c>
      <c r="F44" s="297" t="str">
        <f>IF(M!N71="x","BL","BL-")</f>
        <v>BL-</v>
      </c>
      <c r="G44" s="297" t="str">
        <f>M!G71</f>
        <v>nein</v>
      </c>
    </row>
    <row r="45" spans="1:7">
      <c r="A45" s="297">
        <f>V!D47*1000+M!A72</f>
        <v>0</v>
      </c>
      <c r="B45" s="298"/>
      <c r="C45" s="297">
        <f>M!B72</f>
        <v>0</v>
      </c>
      <c r="D45" s="297" t="str">
        <f>V!F47</f>
        <v>?</v>
      </c>
      <c r="E45" s="297">
        <f>M!AD72</f>
        <v>-1900</v>
      </c>
      <c r="F45" s="297" t="str">
        <f>IF(M!N72="x","BL","BL-")</f>
        <v>BL-</v>
      </c>
      <c r="G45" s="297" t="str">
        <f>M!G72</f>
        <v>nein</v>
      </c>
    </row>
    <row r="46" spans="1:7">
      <c r="A46" s="297">
        <f>V!D47*1000+M!A73</f>
        <v>0</v>
      </c>
      <c r="B46" s="298"/>
      <c r="C46" s="297">
        <f>M!B73</f>
        <v>0</v>
      </c>
      <c r="D46" s="297" t="str">
        <f>V!F47</f>
        <v>?</v>
      </c>
      <c r="E46" s="297">
        <f>M!AD73</f>
        <v>-1900</v>
      </c>
      <c r="F46" s="297" t="str">
        <f>IF(M!N73="x","BL","BL-")</f>
        <v>BL-</v>
      </c>
      <c r="G46" s="297" t="str">
        <f>M!G73</f>
        <v>nein</v>
      </c>
    </row>
    <row r="47" spans="1:7">
      <c r="A47" s="297">
        <f>V!D47*1000+M!A74</f>
        <v>0</v>
      </c>
      <c r="B47" s="298"/>
      <c r="C47" s="297">
        <f>M!B74</f>
        <v>0</v>
      </c>
      <c r="D47" s="297" t="str">
        <f>V!F47</f>
        <v>?</v>
      </c>
      <c r="E47" s="297">
        <f>M!AD74</f>
        <v>-1900</v>
      </c>
      <c r="F47" s="297" t="str">
        <f>IF(M!N74="x","BL","BL-")</f>
        <v>BL-</v>
      </c>
      <c r="G47" s="297" t="str">
        <f>M!G74</f>
        <v>nein</v>
      </c>
    </row>
    <row r="48" spans="1:7">
      <c r="A48" s="297">
        <f>V!D47*1000+M!A75</f>
        <v>0</v>
      </c>
      <c r="B48" s="298"/>
      <c r="C48" s="297">
        <f>M!B75</f>
        <v>0</v>
      </c>
      <c r="D48" s="297" t="str">
        <f>V!F47</f>
        <v>?</v>
      </c>
      <c r="E48" s="297">
        <f>M!AD75</f>
        <v>-1900</v>
      </c>
      <c r="F48" s="297" t="str">
        <f>IF(M!N75="x","BL","BL-")</f>
        <v>BL-</v>
      </c>
      <c r="G48" s="297" t="str">
        <f>M!G75</f>
        <v>nein</v>
      </c>
    </row>
    <row r="49" spans="1:8">
      <c r="A49" s="297">
        <f>V!D47*1000+M!A76</f>
        <v>0</v>
      </c>
      <c r="B49" s="298"/>
      <c r="C49" s="297">
        <f>M!B76</f>
        <v>0</v>
      </c>
      <c r="D49" s="297" t="str">
        <f>V!F47</f>
        <v>?</v>
      </c>
      <c r="E49" s="297">
        <f>M!AD76</f>
        <v>-1900</v>
      </c>
      <c r="F49" s="297" t="str">
        <f>IF(M!N76="x","BL","BL-")</f>
        <v>BL-</v>
      </c>
      <c r="G49" s="297" t="str">
        <f>M!G76</f>
        <v>nein</v>
      </c>
    </row>
    <row r="50" spans="1:8">
      <c r="A50" s="297">
        <f>V!D47*1000+M!A77</f>
        <v>0</v>
      </c>
      <c r="B50" s="298"/>
      <c r="C50" s="297">
        <f>M!B77</f>
        <v>0</v>
      </c>
      <c r="D50" s="297" t="str">
        <f>V!F47</f>
        <v>?</v>
      </c>
      <c r="E50" s="297">
        <f>M!AD77</f>
        <v>-1900</v>
      </c>
      <c r="F50" s="297" t="str">
        <f>IF(M!N77="x","BL","BL-")</f>
        <v>BL-</v>
      </c>
      <c r="G50" s="297" t="str">
        <f>M!G77</f>
        <v>nein</v>
      </c>
    </row>
    <row r="51" spans="1:8">
      <c r="A51" s="297">
        <f>V!D47*1000+M!A78</f>
        <v>0</v>
      </c>
      <c r="B51" s="298"/>
      <c r="C51" s="297">
        <f>M!B78</f>
        <v>0</v>
      </c>
      <c r="D51" s="297" t="str">
        <f>V!F47</f>
        <v>?</v>
      </c>
      <c r="E51" s="297">
        <f>M!AD78</f>
        <v>-1900</v>
      </c>
      <c r="F51" s="297" t="str">
        <f>IF(M!N78="x","BL","BL-")</f>
        <v>BL-</v>
      </c>
      <c r="G51" s="297" t="str">
        <f>M!G78</f>
        <v>nein</v>
      </c>
    </row>
    <row r="52" spans="1:8">
      <c r="A52" s="297">
        <f>V!D47*1000+M!A79</f>
        <v>0</v>
      </c>
      <c r="B52" s="298"/>
      <c r="C52" s="297">
        <f>M!B79</f>
        <v>0</v>
      </c>
      <c r="D52" s="297" t="str">
        <f>V!F47</f>
        <v>?</v>
      </c>
      <c r="E52" s="297">
        <f>M!AD79</f>
        <v>-1900</v>
      </c>
      <c r="F52" s="297" t="str">
        <f>IF(M!N79="x","BL","BL-")</f>
        <v>BL-</v>
      </c>
      <c r="G52" s="297" t="str">
        <f>M!G79</f>
        <v>nein</v>
      </c>
    </row>
    <row r="53" spans="1:8">
      <c r="A53" s="297">
        <f>V!D47*1000+M!A80</f>
        <v>0</v>
      </c>
      <c r="B53" s="298"/>
      <c r="C53" s="297">
        <f>M!B80</f>
        <v>0</v>
      </c>
      <c r="D53" s="297" t="str">
        <f>V!F47</f>
        <v>?</v>
      </c>
      <c r="E53" s="297">
        <f>M!AD80</f>
        <v>-1900</v>
      </c>
      <c r="F53" s="297" t="str">
        <f>IF(M!N80="x","BL","BL-")</f>
        <v>BL-</v>
      </c>
      <c r="G53" s="297" t="str">
        <f>M!G80</f>
        <v>nein</v>
      </c>
    </row>
    <row r="54" spans="1:8">
      <c r="A54" s="297">
        <f>V!D47*1000+M!A81</f>
        <v>0</v>
      </c>
      <c r="B54" s="298"/>
      <c r="C54" s="297">
        <f>M!B81</f>
        <v>0</v>
      </c>
      <c r="D54" s="297" t="str">
        <f>V!F47</f>
        <v>?</v>
      </c>
      <c r="E54" s="297">
        <f>M!AD81</f>
        <v>-1900</v>
      </c>
      <c r="F54" s="297" t="str">
        <f>IF(M!N81="x","BL","BL-")</f>
        <v>BL-</v>
      </c>
      <c r="G54" s="297" t="str">
        <f>M!G81</f>
        <v>nein</v>
      </c>
    </row>
    <row r="55" spans="1:8">
      <c r="A55" s="87"/>
      <c r="B55" s="128"/>
      <c r="C55" s="87"/>
      <c r="D55" s="87"/>
      <c r="E55" s="87"/>
      <c r="F55" s="87"/>
      <c r="G55" s="87"/>
    </row>
    <row r="56" spans="1:8">
      <c r="A56" s="87"/>
      <c r="B56" s="128"/>
      <c r="C56" s="87"/>
      <c r="D56" s="87"/>
      <c r="E56" s="87"/>
      <c r="F56" s="87"/>
      <c r="G56" s="87"/>
    </row>
    <row r="57" spans="1:8">
      <c r="A57" s="87"/>
      <c r="B57" s="128"/>
      <c r="C57" s="87"/>
      <c r="D57" s="87"/>
      <c r="E57" s="87"/>
      <c r="F57" s="87"/>
      <c r="G57" s="87"/>
    </row>
    <row r="58" spans="1:8">
      <c r="A58" s="87"/>
      <c r="B58" s="128"/>
      <c r="C58" s="87"/>
      <c r="D58" s="87"/>
      <c r="E58" s="87"/>
      <c r="F58" s="87"/>
      <c r="G58" s="87"/>
    </row>
    <row r="59" spans="1:8">
      <c r="A59" s="87"/>
      <c r="B59" s="128"/>
      <c r="C59" s="87"/>
      <c r="D59" s="87"/>
      <c r="E59" s="87"/>
      <c r="F59" s="87"/>
      <c r="G59" s="87"/>
    </row>
    <row r="61" spans="1:8">
      <c r="A61" s="275"/>
      <c r="B61" s="273"/>
      <c r="C61" s="273"/>
      <c r="D61" s="273"/>
      <c r="E61" s="273"/>
      <c r="F61" s="273"/>
      <c r="G61" s="273"/>
      <c r="H61" s="276"/>
    </row>
    <row r="62" spans="1:8">
      <c r="A62" s="277"/>
      <c r="B62" s="129"/>
      <c r="C62" s="129"/>
      <c r="D62" s="273"/>
      <c r="E62" s="273"/>
      <c r="F62" s="273"/>
      <c r="G62" s="273"/>
      <c r="H62" s="276"/>
    </row>
    <row r="63" spans="1:8">
      <c r="A63" s="277"/>
      <c r="B63" s="129"/>
      <c r="C63" s="129"/>
      <c r="D63" s="273"/>
      <c r="E63" s="273"/>
      <c r="F63" s="273"/>
      <c r="G63" s="273"/>
      <c r="H63" s="276"/>
    </row>
    <row r="64" spans="1:8">
      <c r="A64" s="277"/>
      <c r="B64" s="129"/>
      <c r="C64" s="129"/>
      <c r="D64" s="273"/>
      <c r="E64" s="273"/>
      <c r="F64" s="273"/>
      <c r="G64" s="273"/>
      <c r="H64" s="276"/>
    </row>
    <row r="65" spans="1:8">
      <c r="A65" s="277"/>
      <c r="B65" s="129"/>
      <c r="C65" s="129"/>
      <c r="D65" s="273"/>
      <c r="E65" s="273"/>
      <c r="F65" s="273"/>
      <c r="G65" s="273"/>
      <c r="H65" s="276"/>
    </row>
    <row r="66" spans="1:8">
      <c r="A66" s="13"/>
      <c r="B66" s="273"/>
      <c r="C66" s="273"/>
      <c r="D66" s="273"/>
      <c r="E66" s="273"/>
      <c r="F66" s="273"/>
      <c r="G66" s="273"/>
      <c r="H66" s="276"/>
    </row>
    <row r="67" spans="1:8">
      <c r="A67" s="13"/>
      <c r="B67" s="273"/>
      <c r="C67" s="273"/>
      <c r="D67" s="273"/>
      <c r="E67" s="273"/>
      <c r="F67" s="273"/>
      <c r="G67" s="273"/>
      <c r="H67" s="276"/>
    </row>
    <row r="68" spans="1:8">
      <c r="A68" s="13"/>
      <c r="B68" s="273"/>
      <c r="C68" s="273"/>
      <c r="D68" s="273"/>
      <c r="E68" s="273"/>
      <c r="F68" s="273"/>
      <c r="G68" s="273"/>
      <c r="H68" s="276"/>
    </row>
    <row r="69" spans="1:8">
      <c r="A69" s="13"/>
      <c r="B69" s="273"/>
      <c r="C69" s="273"/>
      <c r="D69" s="273"/>
      <c r="E69" s="273"/>
      <c r="F69" s="273"/>
      <c r="G69" s="273"/>
      <c r="H69" s="276"/>
    </row>
    <row r="70" spans="1:8">
      <c r="A70" s="13"/>
      <c r="B70" s="273"/>
      <c r="C70" s="273"/>
      <c r="D70" s="273"/>
      <c r="E70" s="273"/>
      <c r="F70" s="273"/>
      <c r="G70" s="273"/>
      <c r="H70" s="276"/>
    </row>
    <row r="71" spans="1:8">
      <c r="A71" s="13"/>
      <c r="B71" s="273"/>
      <c r="C71" s="273"/>
      <c r="D71" s="273"/>
      <c r="E71" s="273"/>
      <c r="F71" s="273"/>
      <c r="G71" s="273"/>
      <c r="H71" s="276"/>
    </row>
    <row r="72" spans="1:8">
      <c r="A72" s="13"/>
      <c r="B72" s="273"/>
      <c r="C72" s="273"/>
      <c r="D72" s="273"/>
      <c r="E72" s="273"/>
      <c r="F72" s="273"/>
      <c r="G72" s="273"/>
      <c r="H72" s="276"/>
    </row>
    <row r="73" spans="1:8">
      <c r="A73" s="13"/>
      <c r="B73" s="273"/>
      <c r="C73" s="273"/>
      <c r="D73" s="273"/>
      <c r="E73" s="273"/>
      <c r="F73" s="273"/>
      <c r="G73" s="273"/>
      <c r="H73" s="276"/>
    </row>
    <row r="74" spans="1:8">
      <c r="A74" s="13"/>
      <c r="B74" s="273"/>
      <c r="C74" s="273"/>
      <c r="D74" s="273"/>
      <c r="E74" s="273"/>
      <c r="F74" s="273"/>
      <c r="G74" s="273"/>
      <c r="H74" s="276"/>
    </row>
    <row r="75" spans="1:8">
      <c r="A75" s="13"/>
      <c r="B75" s="273"/>
      <c r="C75" s="273"/>
      <c r="D75" s="273"/>
      <c r="E75" s="273"/>
      <c r="F75" s="273"/>
      <c r="G75" s="273"/>
      <c r="H75" s="276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A6758DC3FA224BB1E9F52F5D2EE5AD" ma:contentTypeVersion="0" ma:contentTypeDescription="Ein neues Dokument erstellen." ma:contentTypeScope="" ma:versionID="f1ca038befcec6d6af71168c99df85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A9B4D-5266-4D43-8573-2C5611C58D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60B804-D31C-473B-9256-7A32A564F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11FC55-397D-4C7B-880E-A57D14B4B5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</vt:lpstr>
      <vt:lpstr>A</vt:lpstr>
      <vt:lpstr>M</vt:lpstr>
      <vt:lpstr>Namen xls</vt:lpstr>
      <vt:lpstr>M!Druckbereich</vt:lpstr>
      <vt:lpstr>Jahr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Streich</dc:creator>
  <cp:lastModifiedBy>Baer_2</cp:lastModifiedBy>
  <cp:lastPrinted>2006-04-04T13:49:53Z</cp:lastPrinted>
  <dcterms:created xsi:type="dcterms:W3CDTF">1998-03-22T21:18:39Z</dcterms:created>
  <dcterms:modified xsi:type="dcterms:W3CDTF">2014-08-31T16:08:07Z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0x010100DAA6758DC3FA224BB1E9F52F5D2EE5AD</vt:lpwstr>
  </property>
</Properties>
</file>